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320" windowHeight="7800" firstSheet="3" activeTab="6"/>
  </bookViews>
  <sheets>
    <sheet name="Egyéni eredmények" sheetId="2" r:id="rId1"/>
    <sheet name="Csapat eredmények" sheetId="1" r:id="rId2"/>
    <sheet name="Egyéni női össz végeredmény" sheetId="3" r:id="rId3"/>
    <sheet name="Csapat végeredmény" sheetId="4" r:id="rId4"/>
    <sheet name="Egyéni teli végeredmény" sheetId="5" r:id="rId5"/>
    <sheet name="Egyéni tarolás végeredmény" sheetId="6" r:id="rId6"/>
    <sheet name="Egyéni férfi végeredmény" sheetId="7" r:id="rId7"/>
  </sheets>
  <calcPr calcId="145621"/>
</workbook>
</file>

<file path=xl/calcChain.xml><?xml version="1.0" encoding="utf-8"?>
<calcChain xmlns="http://schemas.openxmlformats.org/spreadsheetml/2006/main">
  <c r="A4" i="2" l="1"/>
  <c r="A6" i="2"/>
  <c r="A8" i="2"/>
  <c r="A10" i="2"/>
  <c r="I181" i="2"/>
  <c r="I179" i="2"/>
  <c r="I177" i="2"/>
  <c r="I175" i="2"/>
  <c r="I173" i="2"/>
  <c r="I171" i="2"/>
  <c r="I169" i="2"/>
  <c r="I167" i="2"/>
  <c r="I165" i="2"/>
  <c r="I163" i="2"/>
  <c r="I161" i="2"/>
  <c r="I159" i="2"/>
  <c r="I157" i="2"/>
  <c r="I155" i="2"/>
  <c r="I153" i="2"/>
  <c r="I151" i="2"/>
  <c r="I149" i="2"/>
  <c r="I147" i="2"/>
  <c r="I145" i="2"/>
  <c r="I143" i="2"/>
  <c r="I141" i="2"/>
  <c r="I139" i="2"/>
  <c r="I137" i="2"/>
  <c r="I135" i="2"/>
  <c r="I133" i="2"/>
  <c r="I131" i="2"/>
  <c r="I129" i="2"/>
  <c r="I127" i="2"/>
  <c r="I125" i="2"/>
  <c r="I123" i="2"/>
  <c r="I121" i="2"/>
  <c r="I119" i="2"/>
  <c r="I117" i="2"/>
  <c r="I115" i="2"/>
  <c r="I113" i="2"/>
  <c r="I111" i="2"/>
  <c r="I109" i="2"/>
  <c r="I107" i="2"/>
  <c r="I105" i="2"/>
  <c r="I103" i="2"/>
  <c r="I101" i="2"/>
  <c r="I99" i="2"/>
  <c r="I97" i="2"/>
  <c r="I95" i="2"/>
  <c r="I93" i="2"/>
  <c r="I91" i="2"/>
  <c r="I89" i="2"/>
  <c r="I87" i="2"/>
  <c r="I85" i="2"/>
  <c r="I83" i="2"/>
  <c r="I81" i="2"/>
  <c r="I79" i="2"/>
  <c r="I77" i="2"/>
  <c r="I75" i="2"/>
  <c r="I73" i="2"/>
  <c r="I71" i="2"/>
  <c r="I69" i="2"/>
  <c r="I67" i="2"/>
  <c r="I65" i="2"/>
  <c r="I63" i="2"/>
  <c r="I61" i="2"/>
  <c r="I59" i="2"/>
  <c r="I57" i="2"/>
  <c r="I55" i="2"/>
  <c r="I53" i="2"/>
  <c r="I51" i="2"/>
  <c r="I49" i="2"/>
  <c r="I47" i="2"/>
  <c r="I45" i="2"/>
  <c r="I43" i="2"/>
  <c r="I41" i="2"/>
  <c r="I39" i="2"/>
  <c r="I37" i="2"/>
  <c r="I35" i="2"/>
  <c r="I33" i="2"/>
  <c r="I31" i="2"/>
  <c r="I29" i="2"/>
  <c r="I27" i="2"/>
  <c r="I25" i="2"/>
  <c r="I23" i="2"/>
  <c r="I21" i="2"/>
  <c r="I19" i="2"/>
  <c r="I17" i="2"/>
  <c r="I15" i="2"/>
  <c r="I13" i="2"/>
  <c r="I11" i="2"/>
  <c r="I9" i="2"/>
  <c r="I7" i="2"/>
  <c r="I5" i="2"/>
  <c r="H180" i="2"/>
  <c r="J180" i="2" s="1"/>
  <c r="H178" i="2"/>
  <c r="H176" i="2"/>
  <c r="H174" i="2"/>
  <c r="H172" i="2"/>
  <c r="H170" i="2"/>
  <c r="H168" i="2"/>
  <c r="H166" i="2"/>
  <c r="H164" i="2"/>
  <c r="H162" i="2"/>
  <c r="H160" i="2"/>
  <c r="H158" i="2"/>
  <c r="H156" i="2"/>
  <c r="J156" i="2" s="1"/>
  <c r="H154" i="2"/>
  <c r="H152" i="2"/>
  <c r="H150" i="2"/>
  <c r="H148" i="2"/>
  <c r="J148" i="2" s="1"/>
  <c r="H146" i="2"/>
  <c r="H144" i="2"/>
  <c r="H142" i="2"/>
  <c r="H140" i="2"/>
  <c r="J140" i="2" s="1"/>
  <c r="H138" i="2"/>
  <c r="H136" i="2"/>
  <c r="H134" i="2"/>
  <c r="H132" i="2"/>
  <c r="H130" i="2"/>
  <c r="H128" i="2"/>
  <c r="H126" i="2"/>
  <c r="H124" i="2"/>
  <c r="J124" i="2" s="1"/>
  <c r="H122" i="2"/>
  <c r="H120" i="2"/>
  <c r="H118" i="2"/>
  <c r="H116" i="2"/>
  <c r="J116" i="2" s="1"/>
  <c r="H114" i="2"/>
  <c r="H112" i="2"/>
  <c r="H110" i="2"/>
  <c r="H108" i="2"/>
  <c r="J108" i="2" s="1"/>
  <c r="H106" i="2"/>
  <c r="H104" i="2"/>
  <c r="H102" i="2"/>
  <c r="H100" i="2"/>
  <c r="H98" i="2"/>
  <c r="H96" i="2"/>
  <c r="H94" i="2"/>
  <c r="H92" i="2"/>
  <c r="H90" i="2"/>
  <c r="H88" i="2"/>
  <c r="H86" i="2"/>
  <c r="H84" i="2"/>
  <c r="H82" i="2"/>
  <c r="H80" i="2"/>
  <c r="H78" i="2"/>
  <c r="H76" i="2"/>
  <c r="H74" i="2"/>
  <c r="H72" i="2"/>
  <c r="H70" i="2"/>
  <c r="H68" i="2"/>
  <c r="H66" i="2"/>
  <c r="H64" i="2"/>
  <c r="H62" i="2"/>
  <c r="H60" i="2"/>
  <c r="H58" i="2"/>
  <c r="H56" i="2"/>
  <c r="H54" i="2"/>
  <c r="H52" i="2"/>
  <c r="H50" i="2"/>
  <c r="H48" i="2"/>
  <c r="H46" i="2"/>
  <c r="H44" i="2"/>
  <c r="H42" i="2"/>
  <c r="H40" i="2"/>
  <c r="H38" i="2"/>
  <c r="H36" i="2"/>
  <c r="H34" i="2"/>
  <c r="H32" i="2"/>
  <c r="H30" i="2"/>
  <c r="H28" i="2"/>
  <c r="H26" i="2"/>
  <c r="H24" i="2"/>
  <c r="H22" i="2"/>
  <c r="H20" i="2"/>
  <c r="H18" i="2"/>
  <c r="H16" i="2"/>
  <c r="H14" i="2"/>
  <c r="H12" i="2"/>
  <c r="H10" i="2"/>
  <c r="H8" i="2"/>
  <c r="H6" i="2"/>
  <c r="H4" i="2"/>
  <c r="I3" i="2"/>
  <c r="H2" i="2"/>
  <c r="J172" i="2" l="1"/>
  <c r="J178" i="2"/>
  <c r="E2" i="1"/>
  <c r="D6" i="1"/>
  <c r="D10" i="1"/>
  <c r="J114" i="2"/>
  <c r="J122" i="2"/>
  <c r="J146" i="2"/>
  <c r="D18" i="1"/>
  <c r="E4" i="1"/>
  <c r="E8" i="1"/>
  <c r="E12" i="1"/>
  <c r="E16" i="1"/>
  <c r="E18" i="1"/>
  <c r="E19" i="1"/>
  <c r="E17" i="1"/>
  <c r="D17" i="1"/>
  <c r="D16" i="1"/>
  <c r="D15" i="1"/>
  <c r="E15" i="1"/>
  <c r="E14" i="1"/>
  <c r="E13" i="1"/>
  <c r="D13" i="1"/>
  <c r="D12" i="1"/>
  <c r="D11" i="1"/>
  <c r="E11" i="1"/>
  <c r="E10" i="1"/>
  <c r="E9" i="1"/>
  <c r="D9" i="1"/>
  <c r="D8" i="1"/>
  <c r="D7" i="1"/>
  <c r="E7" i="1"/>
  <c r="E6" i="1"/>
  <c r="E5" i="1"/>
  <c r="D5" i="1"/>
  <c r="D4" i="1"/>
  <c r="D3" i="1"/>
  <c r="E3" i="1"/>
  <c r="D2" i="1"/>
  <c r="D14" i="1"/>
  <c r="D19" i="1"/>
  <c r="J8" i="2"/>
  <c r="J16" i="2"/>
  <c r="J24" i="2"/>
  <c r="J32" i="2"/>
  <c r="J40" i="2"/>
  <c r="J48" i="2"/>
  <c r="J56" i="2"/>
  <c r="J64" i="2"/>
  <c r="J72" i="2"/>
  <c r="J80" i="2"/>
  <c r="J88" i="2"/>
  <c r="J96" i="2"/>
  <c r="J104" i="2"/>
  <c r="J112" i="2"/>
  <c r="J128" i="2"/>
  <c r="J136" i="2"/>
  <c r="J144" i="2"/>
  <c r="J160" i="2"/>
  <c r="J168" i="2"/>
  <c r="J170" i="2"/>
  <c r="J176" i="2"/>
  <c r="J154" i="2"/>
  <c r="J162" i="2"/>
  <c r="J106" i="2"/>
  <c r="J130" i="2"/>
  <c r="J138" i="2"/>
  <c r="L120" i="2"/>
  <c r="J12" i="2"/>
  <c r="J20" i="2"/>
  <c r="J28" i="2"/>
  <c r="J36" i="2"/>
  <c r="J44" i="2"/>
  <c r="J52" i="2"/>
  <c r="J60" i="2"/>
  <c r="J68" i="2"/>
  <c r="J76" i="2"/>
  <c r="J84" i="2"/>
  <c r="J92" i="2"/>
  <c r="J100" i="2"/>
  <c r="J120" i="2"/>
  <c r="J132" i="2"/>
  <c r="J152" i="2"/>
  <c r="J164" i="2"/>
  <c r="J4" i="2"/>
  <c r="L142" i="2"/>
  <c r="L2" i="2"/>
  <c r="L160" i="2"/>
  <c r="L140" i="2"/>
  <c r="L122" i="2"/>
  <c r="L86" i="2"/>
  <c r="L38" i="2"/>
  <c r="L6" i="2"/>
  <c r="L180" i="2"/>
  <c r="L168" i="2"/>
  <c r="L158" i="2"/>
  <c r="L148" i="2"/>
  <c r="L134" i="2"/>
  <c r="L118" i="2"/>
  <c r="L100" i="2"/>
  <c r="L78" i="2"/>
  <c r="L56" i="2"/>
  <c r="L36" i="2"/>
  <c r="L176" i="2"/>
  <c r="L166" i="2"/>
  <c r="L156" i="2"/>
  <c r="L144" i="2"/>
  <c r="L132" i="2"/>
  <c r="L114" i="2"/>
  <c r="L92" i="2"/>
  <c r="L76" i="2"/>
  <c r="L54" i="2"/>
  <c r="L24" i="2"/>
  <c r="L18" i="2"/>
  <c r="L174" i="2"/>
  <c r="L152" i="2"/>
  <c r="L130" i="2"/>
  <c r="L108" i="2"/>
  <c r="L90" i="2"/>
  <c r="L70" i="2"/>
  <c r="L44" i="2"/>
  <c r="L22" i="2"/>
  <c r="L164" i="2"/>
  <c r="L172" i="2"/>
  <c r="L150" i="2"/>
  <c r="L102" i="2"/>
  <c r="L64" i="2"/>
  <c r="L14" i="2"/>
  <c r="L10" i="2"/>
  <c r="L16" i="2"/>
  <c r="L178" i="2"/>
  <c r="L170" i="2"/>
  <c r="L162" i="2"/>
  <c r="L154" i="2"/>
  <c r="L146" i="2"/>
  <c r="L138" i="2"/>
  <c r="L124" i="2"/>
  <c r="L110" i="2"/>
  <c r="L98" i="2"/>
  <c r="L82" i="2"/>
  <c r="L68" i="2"/>
  <c r="L48" i="2"/>
  <c r="L28" i="2"/>
  <c r="L12" i="2"/>
  <c r="L136" i="2"/>
  <c r="L126" i="2"/>
  <c r="L116" i="2"/>
  <c r="L106" i="2"/>
  <c r="L94" i="2"/>
  <c r="L84" i="2"/>
  <c r="L74" i="2"/>
  <c r="L60" i="2"/>
  <c r="L46" i="2"/>
  <c r="L32" i="2"/>
  <c r="L8" i="2"/>
  <c r="L128" i="2"/>
  <c r="L112" i="2"/>
  <c r="L104" i="2"/>
  <c r="L96" i="2"/>
  <c r="L88" i="2"/>
  <c r="L80" i="2"/>
  <c r="L72" i="2"/>
  <c r="L62" i="2"/>
  <c r="L52" i="2"/>
  <c r="L40" i="2"/>
  <c r="L30" i="2"/>
  <c r="L20" i="2"/>
  <c r="L4" i="2"/>
  <c r="L66" i="2"/>
  <c r="L58" i="2"/>
  <c r="L50" i="2"/>
  <c r="L42" i="2"/>
  <c r="L34" i="2"/>
  <c r="L26" i="2"/>
  <c r="J14" i="2"/>
  <c r="J18" i="2"/>
  <c r="J22" i="2"/>
  <c r="J26" i="2"/>
  <c r="J30" i="2"/>
  <c r="J34" i="2"/>
  <c r="J38" i="2"/>
  <c r="J42" i="2"/>
  <c r="J46" i="2"/>
  <c r="J50" i="2"/>
  <c r="J54" i="2"/>
  <c r="J58" i="2"/>
  <c r="J62" i="2"/>
  <c r="J66" i="2"/>
  <c r="J70" i="2"/>
  <c r="J74" i="2"/>
  <c r="J78" i="2"/>
  <c r="J82" i="2"/>
  <c r="J86" i="2"/>
  <c r="J90" i="2"/>
  <c r="J94" i="2"/>
  <c r="J98" i="2"/>
  <c r="J102" i="2"/>
  <c r="J110" i="2"/>
  <c r="J118" i="2"/>
  <c r="J126" i="2"/>
  <c r="J134" i="2"/>
  <c r="J142" i="2"/>
  <c r="J150" i="2"/>
  <c r="J158" i="2"/>
  <c r="J166" i="2"/>
  <c r="J174" i="2"/>
  <c r="J2" i="2"/>
  <c r="J6" i="2"/>
  <c r="J10" i="2"/>
  <c r="K180" i="2"/>
  <c r="K172" i="2"/>
  <c r="K156" i="2"/>
  <c r="K140" i="2"/>
  <c r="K178" i="2"/>
  <c r="K170" i="2"/>
  <c r="K162" i="2"/>
  <c r="K154" i="2"/>
  <c r="K146" i="2"/>
  <c r="K138" i="2"/>
  <c r="K130" i="2"/>
  <c r="K122" i="2"/>
  <c r="K114" i="2"/>
  <c r="K106" i="2"/>
  <c r="K98" i="2"/>
  <c r="K90" i="2"/>
  <c r="K82" i="2"/>
  <c r="K74" i="2"/>
  <c r="K66" i="2"/>
  <c r="K58" i="2"/>
  <c r="K50" i="2"/>
  <c r="K42" i="2"/>
  <c r="K34" i="2"/>
  <c r="K26" i="2"/>
  <c r="K18" i="2"/>
  <c r="K10" i="2"/>
  <c r="K176" i="2"/>
  <c r="K168" i="2"/>
  <c r="K160" i="2"/>
  <c r="K152" i="2"/>
  <c r="K144" i="2"/>
  <c r="K136" i="2"/>
  <c r="K128" i="2"/>
  <c r="K120" i="2"/>
  <c r="K112" i="2"/>
  <c r="K104" i="2"/>
  <c r="K96" i="2"/>
  <c r="K88" i="2"/>
  <c r="K80" i="2"/>
  <c r="K72" i="2"/>
  <c r="K64" i="2"/>
  <c r="K56" i="2"/>
  <c r="K48" i="2"/>
  <c r="K40" i="2"/>
  <c r="K32" i="2"/>
  <c r="K24" i="2"/>
  <c r="K16" i="2"/>
  <c r="K8" i="2"/>
  <c r="K2" i="2"/>
  <c r="K174" i="2"/>
  <c r="K166" i="2"/>
  <c r="K158" i="2"/>
  <c r="K150" i="2"/>
  <c r="K142" i="2"/>
  <c r="K134" i="2"/>
  <c r="K126" i="2"/>
  <c r="K118" i="2"/>
  <c r="K110" i="2"/>
  <c r="K102" i="2"/>
  <c r="K94" i="2"/>
  <c r="K86" i="2"/>
  <c r="K78" i="2"/>
  <c r="K70" i="2"/>
  <c r="K62" i="2"/>
  <c r="K54" i="2"/>
  <c r="K46" i="2"/>
  <c r="K38" i="2"/>
  <c r="K30" i="2"/>
  <c r="K22" i="2"/>
  <c r="K14" i="2"/>
  <c r="K6" i="2"/>
  <c r="K164" i="2"/>
  <c r="K148" i="2"/>
  <c r="K132" i="2"/>
  <c r="K124" i="2"/>
  <c r="K116" i="2"/>
  <c r="K108" i="2"/>
  <c r="K100" i="2"/>
  <c r="K92" i="2"/>
  <c r="K84" i="2"/>
  <c r="K76" i="2"/>
  <c r="K68" i="2"/>
  <c r="K60" i="2"/>
  <c r="K52" i="2"/>
  <c r="K44" i="2"/>
  <c r="K36" i="2"/>
  <c r="K28" i="2"/>
  <c r="K20" i="2"/>
  <c r="K12" i="2"/>
  <c r="K4" i="2"/>
  <c r="A174" i="2"/>
  <c r="A176" i="2"/>
  <c r="A178" i="2"/>
  <c r="A180" i="2"/>
  <c r="A172" i="2"/>
  <c r="A164" i="2"/>
  <c r="A166" i="2"/>
  <c r="A168" i="2"/>
  <c r="A170" i="2"/>
  <c r="A162" i="2"/>
  <c r="A154" i="2"/>
  <c r="A156" i="2"/>
  <c r="A158" i="2"/>
  <c r="A160" i="2"/>
  <c r="A152" i="2"/>
  <c r="A144" i="2"/>
  <c r="A146" i="2"/>
  <c r="A148" i="2"/>
  <c r="A150" i="2"/>
  <c r="A142" i="2"/>
  <c r="A134" i="2"/>
  <c r="A136" i="2"/>
  <c r="A138" i="2"/>
  <c r="A140" i="2"/>
  <c r="A132" i="2"/>
  <c r="A124" i="2"/>
  <c r="A126" i="2"/>
  <c r="A128" i="2"/>
  <c r="A130" i="2"/>
  <c r="A122" i="2"/>
  <c r="A114" i="2"/>
  <c r="A116" i="2"/>
  <c r="A118" i="2"/>
  <c r="A120" i="2"/>
  <c r="A112" i="2"/>
  <c r="A104" i="2"/>
  <c r="A106" i="2"/>
  <c r="A108" i="2"/>
  <c r="A110" i="2"/>
  <c r="A102" i="2"/>
  <c r="A94" i="2"/>
  <c r="A96" i="2"/>
  <c r="A98" i="2"/>
  <c r="A100" i="2"/>
  <c r="A92" i="2"/>
  <c r="D20" i="1" l="1"/>
  <c r="E20" i="1"/>
  <c r="M4" i="2"/>
  <c r="M12" i="2"/>
  <c r="M20" i="2"/>
  <c r="M28" i="2"/>
  <c r="M36" i="2"/>
  <c r="M44" i="2"/>
  <c r="M52" i="2"/>
  <c r="M60" i="2"/>
  <c r="M68" i="2"/>
  <c r="M76" i="2"/>
  <c r="M84" i="2"/>
  <c r="M92" i="2"/>
  <c r="M100" i="2"/>
  <c r="M108" i="2"/>
  <c r="M116" i="2"/>
  <c r="M124" i="2"/>
  <c r="M132" i="2"/>
  <c r="M140" i="2"/>
  <c r="M148" i="2"/>
  <c r="M156" i="2"/>
  <c r="M164" i="2"/>
  <c r="M180" i="2"/>
  <c r="M6" i="2"/>
  <c r="M14" i="2"/>
  <c r="M22" i="2"/>
  <c r="M30" i="2"/>
  <c r="M38" i="2"/>
  <c r="M46" i="2"/>
  <c r="M54" i="2"/>
  <c r="M62" i="2"/>
  <c r="M70" i="2"/>
  <c r="M78" i="2"/>
  <c r="M86" i="2"/>
  <c r="M94" i="2"/>
  <c r="M102" i="2"/>
  <c r="M110" i="2"/>
  <c r="M118" i="2"/>
  <c r="M126" i="2"/>
  <c r="M134" i="2"/>
  <c r="M142" i="2"/>
  <c r="M150" i="2"/>
  <c r="M158" i="2"/>
  <c r="M166" i="2"/>
  <c r="M174" i="2"/>
  <c r="M2" i="2"/>
  <c r="M8" i="2"/>
  <c r="M16" i="2"/>
  <c r="M24" i="2"/>
  <c r="M32" i="2"/>
  <c r="M40" i="2"/>
  <c r="M48" i="2"/>
  <c r="M56" i="2"/>
  <c r="M64" i="2"/>
  <c r="M72" i="2"/>
  <c r="M80" i="2"/>
  <c r="M88" i="2"/>
  <c r="M96" i="2"/>
  <c r="M104" i="2"/>
  <c r="M112" i="2"/>
  <c r="M120" i="2"/>
  <c r="M128" i="2"/>
  <c r="M136" i="2"/>
  <c r="M144" i="2"/>
  <c r="M152" i="2"/>
  <c r="M160" i="2"/>
  <c r="M168" i="2"/>
  <c r="M176" i="2"/>
  <c r="M10" i="2"/>
  <c r="M18" i="2"/>
  <c r="M26" i="2"/>
  <c r="M34" i="2"/>
  <c r="M42" i="2"/>
  <c r="M50" i="2"/>
  <c r="M58" i="2"/>
  <c r="M66" i="2"/>
  <c r="M74" i="2"/>
  <c r="M82" i="2"/>
  <c r="M90" i="2"/>
  <c r="M98" i="2"/>
  <c r="M106" i="2"/>
  <c r="M114" i="2"/>
  <c r="M122" i="2"/>
  <c r="M130" i="2"/>
  <c r="M138" i="2"/>
  <c r="M146" i="2"/>
  <c r="M154" i="2"/>
  <c r="M162" i="2"/>
  <c r="M170" i="2"/>
  <c r="M178" i="2"/>
  <c r="M172" i="2"/>
  <c r="A84" i="2"/>
  <c r="A86" i="2"/>
  <c r="A88" i="2"/>
  <c r="A90" i="2"/>
  <c r="A82" i="2"/>
  <c r="A74" i="2"/>
  <c r="A76" i="2"/>
  <c r="A78" i="2"/>
  <c r="A80" i="2"/>
  <c r="A72" i="2"/>
  <c r="A64" i="2"/>
  <c r="A66" i="2"/>
  <c r="A68" i="2"/>
  <c r="A70" i="2"/>
  <c r="A62" i="2"/>
  <c r="A54" i="2"/>
  <c r="A56" i="2"/>
  <c r="A58" i="2"/>
  <c r="A60" i="2"/>
  <c r="A52" i="2"/>
  <c r="A44" i="2"/>
  <c r="A46" i="2"/>
  <c r="A48" i="2"/>
  <c r="A50" i="2"/>
  <c r="A42" i="2"/>
  <c r="A34" i="2"/>
  <c r="A36" i="2"/>
  <c r="A38" i="2"/>
  <c r="A40" i="2"/>
  <c r="A32" i="2"/>
  <c r="A24" i="2"/>
  <c r="A26" i="2"/>
  <c r="A28" i="2"/>
  <c r="A30" i="2"/>
  <c r="A22" i="2"/>
  <c r="A16" i="2"/>
  <c r="A18" i="2"/>
  <c r="A20" i="2"/>
  <c r="A12" i="2"/>
  <c r="A14" i="2"/>
  <c r="A2" i="2"/>
  <c r="F3" i="1" l="1"/>
  <c r="F9" i="1"/>
  <c r="F5" i="1"/>
  <c r="F10" i="1"/>
  <c r="F6" i="1"/>
  <c r="F11" i="1"/>
  <c r="F12" i="1"/>
  <c r="F4" i="1"/>
  <c r="F15" i="1" l="1"/>
  <c r="F14" i="1"/>
  <c r="F13" i="1"/>
  <c r="F19" i="1"/>
  <c r="F16" i="1"/>
  <c r="H14" i="1"/>
  <c r="F18" i="1"/>
  <c r="F17" i="1"/>
  <c r="H13" i="1"/>
  <c r="H4" i="1"/>
  <c r="H15" i="1"/>
  <c r="H5" i="1"/>
  <c r="H8" i="1"/>
  <c r="H6" i="1"/>
  <c r="G7" i="1"/>
  <c r="H9" i="1"/>
  <c r="H2" i="1"/>
  <c r="H18" i="1"/>
  <c r="H16" i="1"/>
  <c r="H7" i="1"/>
  <c r="H3" i="1"/>
  <c r="G5" i="1"/>
  <c r="G12" i="1"/>
  <c r="G19" i="1"/>
  <c r="G10" i="1"/>
  <c r="G13" i="1"/>
  <c r="G16" i="1"/>
  <c r="G14" i="1"/>
  <c r="G17" i="1"/>
  <c r="G6" i="1"/>
  <c r="G9" i="1"/>
  <c r="G4" i="1"/>
  <c r="G11" i="1"/>
  <c r="F7" i="1"/>
  <c r="G3" i="1"/>
  <c r="G15" i="1"/>
  <c r="G18" i="1"/>
  <c r="G8" i="1"/>
  <c r="H19" i="1"/>
  <c r="F2" i="1"/>
  <c r="H10" i="1"/>
  <c r="H17" i="1"/>
  <c r="H12" i="1"/>
  <c r="H11" i="1"/>
  <c r="G2" i="1"/>
  <c r="F8" i="1"/>
  <c r="F20" i="1" l="1"/>
  <c r="I15" i="1"/>
  <c r="I9" i="1"/>
  <c r="I4" i="1"/>
  <c r="I19" i="1"/>
  <c r="I16" i="1"/>
  <c r="I13" i="1"/>
  <c r="I11" i="1"/>
  <c r="I18" i="1"/>
  <c r="I6" i="1"/>
  <c r="I2" i="1"/>
  <c r="I14" i="1"/>
  <c r="I8" i="1"/>
  <c r="I10" i="1"/>
  <c r="I5" i="1"/>
  <c r="I7" i="1"/>
  <c r="I3" i="1"/>
  <c r="I17" i="1"/>
  <c r="I12" i="1"/>
</calcChain>
</file>

<file path=xl/sharedStrings.xml><?xml version="1.0" encoding="utf-8"?>
<sst xmlns="http://schemas.openxmlformats.org/spreadsheetml/2006/main" count="1163" uniqueCount="120">
  <si>
    <t>Fürge Babák</t>
  </si>
  <si>
    <t>Vadmacskák</t>
  </si>
  <si>
    <t>Görgetők</t>
  </si>
  <si>
    <t>No para</t>
  </si>
  <si>
    <t>Nem S ellenfél</t>
  </si>
  <si>
    <t>Vezér C</t>
  </si>
  <si>
    <t>Miskolc  Senior</t>
  </si>
  <si>
    <t>Szegvár</t>
  </si>
  <si>
    <t>MPL</t>
  </si>
  <si>
    <t>Szeged  Logisztika</t>
  </si>
  <si>
    <t>DPSE II.</t>
  </si>
  <si>
    <t>Tiszakécske</t>
  </si>
  <si>
    <t>Ütős 5-ös</t>
  </si>
  <si>
    <t>Kecskemét</t>
  </si>
  <si>
    <t>Számítóközpont</t>
  </si>
  <si>
    <t>Debrecen 15</t>
  </si>
  <si>
    <t xml:space="preserve">DPSE I.        </t>
  </si>
  <si>
    <t xml:space="preserve">TEKErgők             </t>
  </si>
  <si>
    <t>Szeged</t>
  </si>
  <si>
    <t>Debrecen</t>
  </si>
  <si>
    <t>Miskolc</t>
  </si>
  <si>
    <t>Budapest</t>
  </si>
  <si>
    <t>Dunántúl</t>
  </si>
  <si>
    <t>Kezdés</t>
  </si>
  <si>
    <t>Csapat</t>
  </si>
  <si>
    <t>Honnan</t>
  </si>
  <si>
    <t>teli</t>
  </si>
  <si>
    <t>tarolás</t>
  </si>
  <si>
    <t>összesen</t>
  </si>
  <si>
    <t>teli sorr.</t>
  </si>
  <si>
    <t>tarolás sorr.</t>
  </si>
  <si>
    <t>összesen sorr.</t>
  </si>
  <si>
    <t>Játékos</t>
  </si>
  <si>
    <t>Tarolás sorr.</t>
  </si>
  <si>
    <t>Összesen sorr.</t>
  </si>
  <si>
    <t xml:space="preserve">Csányi Lászlóné             </t>
  </si>
  <si>
    <t xml:space="preserve">Farkas Ilona                     </t>
  </si>
  <si>
    <t xml:space="preserve">Naschitz Katalin               </t>
  </si>
  <si>
    <t xml:space="preserve">Dombi Anita                          </t>
  </si>
  <si>
    <t xml:space="preserve">Giday Kálmán                   </t>
  </si>
  <si>
    <t xml:space="preserve">Kovács Zoltán                  </t>
  </si>
  <si>
    <t xml:space="preserve">Szanyi Géza                      </t>
  </si>
  <si>
    <t xml:space="preserve">Vőneki Tibor                      </t>
  </si>
  <si>
    <t xml:space="preserve">Kovácsné Hirka Beáta                     </t>
  </si>
  <si>
    <t xml:space="preserve">Bánfalvi Terézia               </t>
  </si>
  <si>
    <t xml:space="preserve">Barna Erika                        </t>
  </si>
  <si>
    <t xml:space="preserve">Erdei Károly                       </t>
  </si>
  <si>
    <t xml:space="preserve">Jenei Csaba                      </t>
  </si>
  <si>
    <t xml:space="preserve">Nemes János                  </t>
  </si>
  <si>
    <t xml:space="preserve">Tóth Mihály                        </t>
  </si>
  <si>
    <t xml:space="preserve">Faragó Zoltán                  </t>
  </si>
  <si>
    <t xml:space="preserve">Kalmár László                   </t>
  </si>
  <si>
    <t xml:space="preserve">Kovács J. Zoltán              </t>
  </si>
  <si>
    <t xml:space="preserve">Nagy Ildikó                        </t>
  </si>
  <si>
    <t xml:space="preserve">Kerekesné Lajter Tünde  </t>
  </si>
  <si>
    <t xml:space="preserve">Nagy Róbert                      </t>
  </si>
  <si>
    <t xml:space="preserve">Papp Erzsébet                 </t>
  </si>
  <si>
    <t xml:space="preserve">Bacsó István                       </t>
  </si>
  <si>
    <t xml:space="preserve">Kapitányné Kéki Tünde  </t>
  </si>
  <si>
    <t xml:space="preserve">Fenyvesi Attila                    </t>
  </si>
  <si>
    <t xml:space="preserve">Sebe József                     </t>
  </si>
  <si>
    <t xml:space="preserve">Szendrei Zsolt                </t>
  </si>
  <si>
    <t xml:space="preserve">Harmath Tünde               </t>
  </si>
  <si>
    <t xml:space="preserve">Kis Pál Jenő                    </t>
  </si>
  <si>
    <t xml:space="preserve">Gajdos István                 </t>
  </si>
  <si>
    <t xml:space="preserve">Batta Rudolf                    </t>
  </si>
  <si>
    <t xml:space="preserve">Ács Péter                           </t>
  </si>
  <si>
    <t xml:space="preserve">Kavalecz  Tibor                  </t>
  </si>
  <si>
    <t xml:space="preserve">Kavalecz Tamás               </t>
  </si>
  <si>
    <t xml:space="preserve">Sztahura László                </t>
  </si>
  <si>
    <t xml:space="preserve">Gyermán Julianna           </t>
  </si>
  <si>
    <t xml:space="preserve">Szécsényi András            </t>
  </si>
  <si>
    <t xml:space="preserve">Buda Attila                          </t>
  </si>
  <si>
    <t xml:space="preserve">Vladár Márk             </t>
  </si>
  <si>
    <t xml:space="preserve">Brunczwik Miklós           </t>
  </si>
  <si>
    <t xml:space="preserve">Drscsák József             </t>
  </si>
  <si>
    <t xml:space="preserve">Hepp István                    </t>
  </si>
  <si>
    <t>Vladár Balázs</t>
  </si>
  <si>
    <t xml:space="preserve">Sonkoly László                </t>
  </si>
  <si>
    <t xml:space="preserve">Puskás Bencze               </t>
  </si>
  <si>
    <t xml:space="preserve">Csentes József                </t>
  </si>
  <si>
    <t xml:space="preserve">Balogh József                  </t>
  </si>
  <si>
    <t xml:space="preserve">Kámán Gábor                     </t>
  </si>
  <si>
    <t xml:space="preserve">Bódog Erika                       </t>
  </si>
  <si>
    <t xml:space="preserve">dr. Horváth László              </t>
  </si>
  <si>
    <t xml:space="preserve">Kristály Zsolt                       </t>
  </si>
  <si>
    <t xml:space="preserve">Meitert Éva                        </t>
  </si>
  <si>
    <t xml:space="preserve">Savanya Judit                   </t>
  </si>
  <si>
    <t xml:space="preserve">Szepesi András                </t>
  </si>
  <si>
    <t xml:space="preserve">Papp Balázs                     </t>
  </si>
  <si>
    <t>Nagy Zoltán                               .</t>
  </si>
  <si>
    <t xml:space="preserve">Csépe Adrienn                </t>
  </si>
  <si>
    <t xml:space="preserve">Józsa Lajosné                   </t>
  </si>
  <si>
    <t xml:space="preserve">Gyulai Ferenc                  </t>
  </si>
  <si>
    <t xml:space="preserve">Gyulai Ferencné              </t>
  </si>
  <si>
    <t xml:space="preserve">Antal István                        </t>
  </si>
  <si>
    <t xml:space="preserve">Vas Zoltán                        </t>
  </si>
  <si>
    <t xml:space="preserve">Vas Zoltánné                     </t>
  </si>
  <si>
    <t xml:space="preserve">Masa Aranka                     </t>
  </si>
  <si>
    <t xml:space="preserve">Börcsökné Dabis Ágnes   </t>
  </si>
  <si>
    <t xml:space="preserve">Bordács Lajos                  </t>
  </si>
  <si>
    <t xml:space="preserve">Kuklis Ádám                      </t>
  </si>
  <si>
    <t xml:space="preserve">Németh Róbert                 </t>
  </si>
  <si>
    <t>Csehi Zsoltné</t>
  </si>
  <si>
    <t>1. pálya</t>
  </si>
  <si>
    <t>2. pálya</t>
  </si>
  <si>
    <t>3. pálya</t>
  </si>
  <si>
    <t>4. pálya</t>
  </si>
  <si>
    <t>teli össz.</t>
  </si>
  <si>
    <t>tarolás össz.</t>
  </si>
  <si>
    <t>N/F</t>
  </si>
  <si>
    <t>N</t>
  </si>
  <si>
    <t>F</t>
  </si>
  <si>
    <t>Krisztinné Szilágyi Éva</t>
  </si>
  <si>
    <t>Bánfi Antal</t>
  </si>
  <si>
    <t>Ohratka István</t>
  </si>
  <si>
    <t>Dervalics Attila</t>
  </si>
  <si>
    <t>Bősze Csaba</t>
  </si>
  <si>
    <t xml:space="preserve">Kalmár László             </t>
  </si>
  <si>
    <t xml:space="preserve">Brunczvik Miklós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</si>
</sst>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2" fillId="0" borderId="1" xfId="0" applyFont="1" applyBorder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2" borderId="4" xfId="0" applyFill="1" applyBorder="1"/>
    <xf numFmtId="0" fontId="0" fillId="4" borderId="1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11" xfId="0" applyFill="1" applyBorder="1"/>
    <xf numFmtId="0" fontId="0" fillId="4" borderId="9" xfId="0" applyFill="1" applyBorder="1"/>
    <xf numFmtId="0" fontId="3" fillId="5" borderId="13" xfId="1" applyFill="1" applyBorder="1"/>
    <xf numFmtId="0" fontId="0" fillId="4" borderId="14" xfId="0" applyFill="1" applyBorder="1"/>
    <xf numFmtId="0" fontId="0" fillId="4" borderId="6" xfId="0" applyFill="1" applyBorder="1"/>
    <xf numFmtId="0" fontId="0" fillId="4" borderId="8" xfId="0" applyFill="1" applyBorder="1"/>
    <xf numFmtId="0" fontId="3" fillId="5" borderId="15" xfId="1" applyFill="1" applyBorder="1"/>
    <xf numFmtId="1" fontId="0" fillId="2" borderId="4" xfId="0" applyNumberFormat="1" applyFill="1" applyBorder="1"/>
    <xf numFmtId="1" fontId="0" fillId="3" borderId="14" xfId="0" applyNumberFormat="1" applyFill="1" applyBorder="1"/>
    <xf numFmtId="1" fontId="0" fillId="3" borderId="10" xfId="0" applyNumberFormat="1" applyFill="1" applyBorder="1"/>
    <xf numFmtId="1" fontId="0" fillId="3" borderId="5" xfId="0" applyNumberFormat="1" applyFill="1" applyBorder="1"/>
    <xf numFmtId="1" fontId="0" fillId="3" borderId="21" xfId="0" applyNumberFormat="1" applyFill="1" applyBorder="1"/>
    <xf numFmtId="1" fontId="0" fillId="3" borderId="17" xfId="0" applyNumberFormat="1" applyFill="1" applyBorder="1"/>
    <xf numFmtId="1" fontId="0" fillId="3" borderId="18" xfId="0" applyNumberFormat="1" applyFill="1" applyBorder="1"/>
    <xf numFmtId="1" fontId="0" fillId="0" borderId="0" xfId="0" applyNumberFormat="1"/>
    <xf numFmtId="1" fontId="1" fillId="2" borderId="4" xfId="0" applyNumberFormat="1" applyFont="1" applyFill="1" applyBorder="1"/>
    <xf numFmtId="1" fontId="1" fillId="4" borderId="12" xfId="0" applyNumberFormat="1" applyFont="1" applyFill="1" applyBorder="1"/>
    <xf numFmtId="1" fontId="0" fillId="6" borderId="10" xfId="0" applyNumberFormat="1" applyFill="1" applyBorder="1"/>
    <xf numFmtId="1" fontId="1" fillId="6" borderId="16" xfId="0" applyNumberFormat="1" applyFont="1" applyFill="1" applyBorder="1"/>
    <xf numFmtId="1" fontId="0" fillId="4" borderId="17" xfId="0" applyNumberFormat="1" applyFill="1" applyBorder="1"/>
    <xf numFmtId="1" fontId="1" fillId="0" borderId="0" xfId="0" applyNumberFormat="1" applyFont="1"/>
    <xf numFmtId="1" fontId="0" fillId="0" borderId="1" xfId="0" applyNumberFormat="1" applyBorder="1"/>
    <xf numFmtId="1" fontId="0" fillId="2" borderId="22" xfId="0" applyNumberFormat="1" applyFill="1" applyBorder="1"/>
    <xf numFmtId="1" fontId="0" fillId="2" borderId="1" xfId="0" applyNumberFormat="1" applyFill="1" applyBorder="1"/>
    <xf numFmtId="0" fontId="0" fillId="9" borderId="1" xfId="0" applyFill="1" applyBorder="1"/>
    <xf numFmtId="0" fontId="0" fillId="8" borderId="1" xfId="0" applyFill="1" applyBorder="1"/>
    <xf numFmtId="0" fontId="0" fillId="0" borderId="1" xfId="0" applyFill="1" applyBorder="1"/>
    <xf numFmtId="0" fontId="0" fillId="0" borderId="0" xfId="0" applyFill="1"/>
    <xf numFmtId="0" fontId="0" fillId="9" borderId="3" xfId="0" applyFill="1" applyBorder="1"/>
    <xf numFmtId="0" fontId="0" fillId="9" borderId="5" xfId="0" applyFill="1" applyBorder="1"/>
    <xf numFmtId="0" fontId="0" fillId="9" borderId="7" xfId="0" applyFill="1" applyBorder="1"/>
    <xf numFmtId="0" fontId="0" fillId="9" borderId="9" xfId="0" applyFill="1" applyBorder="1"/>
    <xf numFmtId="1" fontId="0" fillId="7" borderId="23" xfId="0" applyNumberFormat="1" applyFill="1" applyBorder="1" applyAlignment="1">
      <alignment horizontal="center" vertical="center"/>
    </xf>
    <xf numFmtId="1" fontId="0" fillId="7" borderId="24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" fontId="0" fillId="4" borderId="20" xfId="0" applyNumberFormat="1" applyFill="1" applyBorder="1" applyAlignment="1">
      <alignment horizontal="center" vertical="center"/>
    </xf>
    <xf numFmtId="1" fontId="0" fillId="4" borderId="17" xfId="0" applyNumberFormat="1" applyFill="1" applyBorder="1" applyAlignment="1">
      <alignment horizontal="center" vertical="center"/>
    </xf>
    <xf numFmtId="1" fontId="0" fillId="7" borderId="20" xfId="0" applyNumberFormat="1" applyFill="1" applyBorder="1" applyAlignment="1">
      <alignment horizontal="center" vertical="center"/>
    </xf>
    <xf numFmtId="1" fontId="0" fillId="7" borderId="17" xfId="0" applyNumberForma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pane ySplit="1" topLeftCell="A56" activePane="bottomLeft" state="frozen"/>
      <selection pane="bottomLeft" activeCell="F177" sqref="F177"/>
    </sheetView>
  </sheetViews>
  <sheetFormatPr defaultRowHeight="15" x14ac:dyDescent="0.25"/>
  <cols>
    <col min="1" max="1" width="16.85546875" bestFit="1" customWidth="1"/>
    <col min="2" max="2" width="29.28515625" bestFit="1" customWidth="1"/>
    <col min="3" max="3" width="7.28515625" customWidth="1"/>
    <col min="4" max="7" width="9.140625" style="26"/>
    <col min="8" max="8" width="9.140625" style="32"/>
    <col min="9" max="9" width="11.7109375" style="26" bestFit="1" customWidth="1"/>
    <col min="10" max="11" width="11.7109375" style="26" customWidth="1"/>
    <col min="12" max="12" width="11.7109375" style="26" bestFit="1" customWidth="1"/>
    <col min="13" max="13" width="13.85546875" style="26" bestFit="1" customWidth="1"/>
  </cols>
  <sheetData>
    <row r="1" spans="1:14" ht="15.75" thickBot="1" x14ac:dyDescent="0.3">
      <c r="A1" s="7" t="s">
        <v>24</v>
      </c>
      <c r="B1" s="7" t="s">
        <v>32</v>
      </c>
      <c r="C1" s="7"/>
      <c r="D1" s="19" t="s">
        <v>104</v>
      </c>
      <c r="E1" s="19" t="s">
        <v>105</v>
      </c>
      <c r="F1" s="19" t="s">
        <v>106</v>
      </c>
      <c r="G1" s="19" t="s">
        <v>107</v>
      </c>
      <c r="H1" s="27" t="s">
        <v>108</v>
      </c>
      <c r="I1" s="19" t="s">
        <v>109</v>
      </c>
      <c r="J1" s="19" t="s">
        <v>28</v>
      </c>
      <c r="K1" s="19" t="s">
        <v>29</v>
      </c>
      <c r="L1" s="19" t="s">
        <v>33</v>
      </c>
      <c r="M1" s="34" t="s">
        <v>34</v>
      </c>
      <c r="N1" s="35" t="s">
        <v>110</v>
      </c>
    </row>
    <row r="2" spans="1:14" x14ac:dyDescent="0.25">
      <c r="A2" s="46" t="str">
        <f>'Csapat eredmények'!B$2</f>
        <v>Fürge Babák</v>
      </c>
      <c r="B2" s="46" t="s">
        <v>35</v>
      </c>
      <c r="C2" s="14" t="s">
        <v>26</v>
      </c>
      <c r="D2" s="20"/>
      <c r="E2" s="21"/>
      <c r="F2" s="21"/>
      <c r="G2" s="22"/>
      <c r="H2" s="28">
        <f>D2+E2+F2+G2</f>
        <v>0</v>
      </c>
      <c r="I2" s="29"/>
      <c r="J2" s="48">
        <f>H2+I3</f>
        <v>0</v>
      </c>
      <c r="K2" s="50">
        <f>RANK(H2,H$2:H$181)</f>
        <v>74</v>
      </c>
      <c r="L2" s="50">
        <f>RANK(I3,I$3:I$181)</f>
        <v>74</v>
      </c>
      <c r="M2" s="44">
        <f>RANK(J2,J$2:J$181)</f>
        <v>74</v>
      </c>
      <c r="N2" s="1" t="s">
        <v>111</v>
      </c>
    </row>
    <row r="3" spans="1:14" ht="15.75" thickBot="1" x14ac:dyDescent="0.3">
      <c r="A3" s="47"/>
      <c r="B3" s="47"/>
      <c r="C3" s="18" t="s">
        <v>27</v>
      </c>
      <c r="D3" s="23"/>
      <c r="E3" s="24"/>
      <c r="F3" s="24"/>
      <c r="G3" s="25"/>
      <c r="H3" s="30"/>
      <c r="I3" s="31">
        <f>D3+E3+F3+G3</f>
        <v>0</v>
      </c>
      <c r="J3" s="49"/>
      <c r="K3" s="51"/>
      <c r="L3" s="51"/>
      <c r="M3" s="45"/>
      <c r="N3" s="1"/>
    </row>
    <row r="4" spans="1:14" x14ac:dyDescent="0.25">
      <c r="A4" s="46" t="str">
        <f>'Csapat eredmények'!B$2</f>
        <v>Fürge Babák</v>
      </c>
      <c r="B4" s="46" t="s">
        <v>36</v>
      </c>
      <c r="C4" s="14" t="s">
        <v>26</v>
      </c>
      <c r="D4" s="20">
        <v>55</v>
      </c>
      <c r="E4" s="21">
        <v>61</v>
      </c>
      <c r="F4" s="21">
        <v>49</v>
      </c>
      <c r="G4" s="22">
        <v>46</v>
      </c>
      <c r="H4" s="28">
        <f t="shared" ref="H4" si="0">D4+E4+F4+G4</f>
        <v>211</v>
      </c>
      <c r="I4" s="29"/>
      <c r="J4" s="48">
        <f t="shared" ref="J4" si="1">H4+I5</f>
        <v>305</v>
      </c>
      <c r="K4" s="50">
        <f t="shared" ref="K4" si="2">RANK(H4,H$2:H$181)</f>
        <v>29</v>
      </c>
      <c r="L4" s="50">
        <f t="shared" ref="L4" si="3">RANK(I5,I$3:I$181)</f>
        <v>25</v>
      </c>
      <c r="M4" s="44">
        <f t="shared" ref="M4" si="4">RANK(J4,J$2:J$181)</f>
        <v>30</v>
      </c>
      <c r="N4" s="1" t="s">
        <v>111</v>
      </c>
    </row>
    <row r="5" spans="1:14" ht="15.75" thickBot="1" x14ac:dyDescent="0.3">
      <c r="A5" s="47"/>
      <c r="B5" s="47"/>
      <c r="C5" s="18" t="s">
        <v>27</v>
      </c>
      <c r="D5" s="23">
        <v>27</v>
      </c>
      <c r="E5" s="24">
        <v>18</v>
      </c>
      <c r="F5" s="24">
        <v>23</v>
      </c>
      <c r="G5" s="25">
        <v>26</v>
      </c>
      <c r="H5" s="30"/>
      <c r="I5" s="31">
        <f t="shared" ref="I5:I67" si="5">D5+E5+F5+G5</f>
        <v>94</v>
      </c>
      <c r="J5" s="49"/>
      <c r="K5" s="51"/>
      <c r="L5" s="51"/>
      <c r="M5" s="45"/>
      <c r="N5" s="1"/>
    </row>
    <row r="6" spans="1:14" x14ac:dyDescent="0.25">
      <c r="A6" s="46" t="str">
        <f>'Csapat eredmények'!B$2</f>
        <v>Fürge Babák</v>
      </c>
      <c r="B6" s="46" t="s">
        <v>37</v>
      </c>
      <c r="C6" s="14" t="s">
        <v>26</v>
      </c>
      <c r="D6" s="20">
        <v>63</v>
      </c>
      <c r="E6" s="21">
        <v>58</v>
      </c>
      <c r="F6" s="21">
        <v>55</v>
      </c>
      <c r="G6" s="22">
        <v>59</v>
      </c>
      <c r="H6" s="28">
        <f t="shared" ref="H6" si="6">D6+E6+F6+G6</f>
        <v>235</v>
      </c>
      <c r="I6" s="29"/>
      <c r="J6" s="48">
        <f t="shared" ref="J6" si="7">H6+I7</f>
        <v>349</v>
      </c>
      <c r="K6" s="50">
        <f t="shared" ref="K6" si="8">RANK(H6,H$2:H$181)</f>
        <v>7</v>
      </c>
      <c r="L6" s="50">
        <f t="shared" ref="L6" si="9">RANK(I7,I$3:I$181)</f>
        <v>9</v>
      </c>
      <c r="M6" s="44">
        <f t="shared" ref="M6" si="10">RANK(J6,J$2:J$181)</f>
        <v>7</v>
      </c>
      <c r="N6" s="1" t="s">
        <v>111</v>
      </c>
    </row>
    <row r="7" spans="1:14" ht="15.75" thickBot="1" x14ac:dyDescent="0.3">
      <c r="A7" s="47"/>
      <c r="B7" s="47"/>
      <c r="C7" s="18" t="s">
        <v>27</v>
      </c>
      <c r="D7" s="23">
        <v>34</v>
      </c>
      <c r="E7" s="24">
        <v>26</v>
      </c>
      <c r="F7" s="24">
        <v>18</v>
      </c>
      <c r="G7" s="25">
        <v>36</v>
      </c>
      <c r="H7" s="30"/>
      <c r="I7" s="31">
        <f t="shared" si="5"/>
        <v>114</v>
      </c>
      <c r="J7" s="49"/>
      <c r="K7" s="51"/>
      <c r="L7" s="51"/>
      <c r="M7" s="45"/>
      <c r="N7" s="1"/>
    </row>
    <row r="8" spans="1:14" x14ac:dyDescent="0.25">
      <c r="A8" s="46" t="str">
        <f>'Csapat eredmények'!B$2</f>
        <v>Fürge Babák</v>
      </c>
      <c r="B8" s="46" t="s">
        <v>113</v>
      </c>
      <c r="C8" s="14" t="s">
        <v>26</v>
      </c>
      <c r="D8" s="20">
        <v>56</v>
      </c>
      <c r="E8" s="21">
        <v>31</v>
      </c>
      <c r="F8" s="21">
        <v>49</v>
      </c>
      <c r="G8" s="22">
        <v>46</v>
      </c>
      <c r="H8" s="28">
        <f t="shared" ref="H8" si="11">D8+E8+F8+G8</f>
        <v>182</v>
      </c>
      <c r="I8" s="29"/>
      <c r="J8" s="48">
        <f t="shared" ref="J8" si="12">H8+I9</f>
        <v>270</v>
      </c>
      <c r="K8" s="50">
        <f t="shared" ref="K8" si="13">RANK(H8,H$2:H$181)</f>
        <v>46</v>
      </c>
      <c r="L8" s="50">
        <f t="shared" ref="L8" si="14">RANK(I9,I$3:I$181)</f>
        <v>33</v>
      </c>
      <c r="M8" s="44">
        <f t="shared" ref="M8" si="15">RANK(J8,J$2:J$181)</f>
        <v>40</v>
      </c>
      <c r="N8" s="1" t="s">
        <v>111</v>
      </c>
    </row>
    <row r="9" spans="1:14" ht="15.75" thickBot="1" x14ac:dyDescent="0.3">
      <c r="A9" s="47"/>
      <c r="B9" s="47"/>
      <c r="C9" s="18" t="s">
        <v>27</v>
      </c>
      <c r="D9" s="23">
        <v>22</v>
      </c>
      <c r="E9" s="24">
        <v>25</v>
      </c>
      <c r="F9" s="24">
        <v>25</v>
      </c>
      <c r="G9" s="25">
        <v>16</v>
      </c>
      <c r="H9" s="30"/>
      <c r="I9" s="31">
        <f t="shared" si="5"/>
        <v>88</v>
      </c>
      <c r="J9" s="49"/>
      <c r="K9" s="51"/>
      <c r="L9" s="51"/>
      <c r="M9" s="45"/>
      <c r="N9" s="1"/>
    </row>
    <row r="10" spans="1:14" x14ac:dyDescent="0.25">
      <c r="A10" s="46" t="str">
        <f>'Csapat eredmények'!B$2</f>
        <v>Fürge Babák</v>
      </c>
      <c r="B10" s="46" t="s">
        <v>38</v>
      </c>
      <c r="C10" s="14" t="s">
        <v>26</v>
      </c>
      <c r="D10" s="20">
        <v>32</v>
      </c>
      <c r="E10" s="21">
        <v>50</v>
      </c>
      <c r="F10" s="21">
        <v>37</v>
      </c>
      <c r="G10" s="22">
        <v>45</v>
      </c>
      <c r="H10" s="28">
        <f t="shared" ref="H10" si="16">D10+E10+F10+G10</f>
        <v>164</v>
      </c>
      <c r="I10" s="29"/>
      <c r="J10" s="48">
        <f t="shared" ref="J10" si="17">H10+I11</f>
        <v>236</v>
      </c>
      <c r="K10" s="50">
        <f t="shared" ref="K10" si="18">RANK(H10,H$2:H$181)</f>
        <v>55</v>
      </c>
      <c r="L10" s="50">
        <f t="shared" ref="L10" si="19">RANK(I11,I$3:I$181)</f>
        <v>44</v>
      </c>
      <c r="M10" s="44">
        <f t="shared" ref="M10" si="20">RANK(J10,J$2:J$181)</f>
        <v>52</v>
      </c>
      <c r="N10" s="1" t="s">
        <v>111</v>
      </c>
    </row>
    <row r="11" spans="1:14" ht="15.75" thickBot="1" x14ac:dyDescent="0.3">
      <c r="A11" s="47"/>
      <c r="B11" s="47"/>
      <c r="C11" s="18" t="s">
        <v>27</v>
      </c>
      <c r="D11" s="23">
        <v>15</v>
      </c>
      <c r="E11" s="24">
        <v>25</v>
      </c>
      <c r="F11" s="24">
        <v>25</v>
      </c>
      <c r="G11" s="25">
        <v>7</v>
      </c>
      <c r="H11" s="30"/>
      <c r="I11" s="31">
        <f t="shared" si="5"/>
        <v>72</v>
      </c>
      <c r="J11" s="49"/>
      <c r="K11" s="51"/>
      <c r="L11" s="51"/>
      <c r="M11" s="45"/>
      <c r="N11" s="1"/>
    </row>
    <row r="12" spans="1:14" x14ac:dyDescent="0.25">
      <c r="A12" s="46" t="str">
        <f>'Csapat eredmények'!B$3</f>
        <v>Számítóközpont</v>
      </c>
      <c r="B12" s="46" t="s">
        <v>39</v>
      </c>
      <c r="C12" s="14" t="s">
        <v>26</v>
      </c>
      <c r="D12" s="20">
        <v>51</v>
      </c>
      <c r="E12" s="21">
        <v>48</v>
      </c>
      <c r="F12" s="21">
        <v>64</v>
      </c>
      <c r="G12" s="22">
        <v>55</v>
      </c>
      <c r="H12" s="28">
        <f t="shared" ref="H12" si="21">D12+E12+F12+G12</f>
        <v>218</v>
      </c>
      <c r="I12" s="29"/>
      <c r="J12" s="48">
        <f t="shared" ref="J12" si="22">H12+I13</f>
        <v>326</v>
      </c>
      <c r="K12" s="50">
        <f t="shared" ref="K12" si="23">RANK(H12,H$2:H$181)</f>
        <v>23</v>
      </c>
      <c r="L12" s="50">
        <f t="shared" ref="L12" si="24">RANK(I13,I$3:I$181)</f>
        <v>14</v>
      </c>
      <c r="M12" s="44">
        <f t="shared" ref="M12" si="25">RANK(J12,J$2:J$181)</f>
        <v>16</v>
      </c>
      <c r="N12" s="1" t="s">
        <v>112</v>
      </c>
    </row>
    <row r="13" spans="1:14" ht="15.75" thickBot="1" x14ac:dyDescent="0.3">
      <c r="A13" s="47"/>
      <c r="B13" s="47"/>
      <c r="C13" s="18" t="s">
        <v>27</v>
      </c>
      <c r="D13" s="23">
        <v>24</v>
      </c>
      <c r="E13" s="24">
        <v>26</v>
      </c>
      <c r="F13" s="24">
        <v>32</v>
      </c>
      <c r="G13" s="25">
        <v>26</v>
      </c>
      <c r="H13" s="30"/>
      <c r="I13" s="31">
        <f t="shared" si="5"/>
        <v>108</v>
      </c>
      <c r="J13" s="49"/>
      <c r="K13" s="51"/>
      <c r="L13" s="51"/>
      <c r="M13" s="45"/>
      <c r="N13" s="1"/>
    </row>
    <row r="14" spans="1:14" x14ac:dyDescent="0.25">
      <c r="A14" s="46" t="str">
        <f>'Csapat eredmények'!B$3</f>
        <v>Számítóközpont</v>
      </c>
      <c r="B14" s="46" t="s">
        <v>40</v>
      </c>
      <c r="C14" s="14" t="s">
        <v>26</v>
      </c>
      <c r="D14" s="20">
        <v>43</v>
      </c>
      <c r="E14" s="21">
        <v>43</v>
      </c>
      <c r="F14" s="21">
        <v>39</v>
      </c>
      <c r="G14" s="22">
        <v>44</v>
      </c>
      <c r="H14" s="28">
        <f t="shared" ref="H14" si="26">D14+E14+F14+G14</f>
        <v>169</v>
      </c>
      <c r="I14" s="29"/>
      <c r="J14" s="48">
        <f t="shared" ref="J14" si="27">H14+I15</f>
        <v>245</v>
      </c>
      <c r="K14" s="50">
        <f t="shared" ref="K14" si="28">RANK(H14,H$2:H$181)</f>
        <v>53</v>
      </c>
      <c r="L14" s="50">
        <f t="shared" ref="L14" si="29">RANK(I15,I$3:I$181)</f>
        <v>39</v>
      </c>
      <c r="M14" s="44">
        <f t="shared" ref="M14" si="30">RANK(J14,J$2:J$181)</f>
        <v>50</v>
      </c>
      <c r="N14" s="1" t="s">
        <v>112</v>
      </c>
    </row>
    <row r="15" spans="1:14" ht="15.75" thickBot="1" x14ac:dyDescent="0.3">
      <c r="A15" s="47"/>
      <c r="B15" s="47"/>
      <c r="C15" s="18" t="s">
        <v>27</v>
      </c>
      <c r="D15" s="23">
        <v>16</v>
      </c>
      <c r="E15" s="24">
        <v>17</v>
      </c>
      <c r="F15" s="24">
        <v>18</v>
      </c>
      <c r="G15" s="25">
        <v>25</v>
      </c>
      <c r="H15" s="30"/>
      <c r="I15" s="31">
        <f t="shared" si="5"/>
        <v>76</v>
      </c>
      <c r="J15" s="49"/>
      <c r="K15" s="51"/>
      <c r="L15" s="51"/>
      <c r="M15" s="45"/>
      <c r="N15" s="1"/>
    </row>
    <row r="16" spans="1:14" x14ac:dyDescent="0.25">
      <c r="A16" s="46" t="str">
        <f>'Csapat eredmények'!B$3</f>
        <v>Számítóközpont</v>
      </c>
      <c r="B16" s="46" t="s">
        <v>41</v>
      </c>
      <c r="C16" s="14" t="s">
        <v>26</v>
      </c>
      <c r="D16" s="20">
        <v>49</v>
      </c>
      <c r="E16" s="21">
        <v>57</v>
      </c>
      <c r="F16" s="21">
        <v>56</v>
      </c>
      <c r="G16" s="22">
        <v>54</v>
      </c>
      <c r="H16" s="28">
        <f t="shared" ref="H16" si="31">D16+E16+F16+G16</f>
        <v>216</v>
      </c>
      <c r="I16" s="29"/>
      <c r="J16" s="48">
        <f t="shared" ref="J16" si="32">H16+I17</f>
        <v>288</v>
      </c>
      <c r="K16" s="50">
        <f t="shared" ref="K16" si="33">RANK(H16,H$2:H$181)</f>
        <v>24</v>
      </c>
      <c r="L16" s="50">
        <f t="shared" ref="L16" si="34">RANK(I17,I$3:I$181)</f>
        <v>44</v>
      </c>
      <c r="M16" s="44">
        <f t="shared" ref="M16" si="35">RANK(J16,J$2:J$181)</f>
        <v>37</v>
      </c>
      <c r="N16" s="1" t="s">
        <v>112</v>
      </c>
    </row>
    <row r="17" spans="1:14" ht="15.75" thickBot="1" x14ac:dyDescent="0.3">
      <c r="A17" s="47"/>
      <c r="B17" s="47"/>
      <c r="C17" s="18" t="s">
        <v>27</v>
      </c>
      <c r="D17" s="23">
        <v>9</v>
      </c>
      <c r="E17" s="24">
        <v>16</v>
      </c>
      <c r="F17" s="24">
        <v>14</v>
      </c>
      <c r="G17" s="25">
        <v>33</v>
      </c>
      <c r="H17" s="30"/>
      <c r="I17" s="31">
        <f t="shared" si="5"/>
        <v>72</v>
      </c>
      <c r="J17" s="49"/>
      <c r="K17" s="51"/>
      <c r="L17" s="51"/>
      <c r="M17" s="45"/>
      <c r="N17" s="1"/>
    </row>
    <row r="18" spans="1:14" x14ac:dyDescent="0.25">
      <c r="A18" s="46" t="str">
        <f>'Csapat eredmények'!B$3</f>
        <v>Számítóközpont</v>
      </c>
      <c r="B18" s="46" t="s">
        <v>42</v>
      </c>
      <c r="C18" s="14" t="s">
        <v>26</v>
      </c>
      <c r="D18" s="20">
        <v>43</v>
      </c>
      <c r="E18" s="21">
        <v>58</v>
      </c>
      <c r="F18" s="21">
        <v>52</v>
      </c>
      <c r="G18" s="22">
        <v>48</v>
      </c>
      <c r="H18" s="28">
        <f t="shared" ref="H18" si="36">D18+E18+F18+G18</f>
        <v>201</v>
      </c>
      <c r="I18" s="29"/>
      <c r="J18" s="48">
        <f t="shared" ref="J18" si="37">H18+I19</f>
        <v>296</v>
      </c>
      <c r="K18" s="50">
        <f t="shared" ref="K18" si="38">RANK(H18,H$2:H$181)</f>
        <v>39</v>
      </c>
      <c r="L18" s="50">
        <f t="shared" ref="L18" si="39">RANK(I19,I$3:I$181)</f>
        <v>24</v>
      </c>
      <c r="M18" s="44">
        <f t="shared" ref="M18" si="40">RANK(J18,J$2:J$181)</f>
        <v>34</v>
      </c>
      <c r="N18" s="1" t="s">
        <v>112</v>
      </c>
    </row>
    <row r="19" spans="1:14" ht="15.75" thickBot="1" x14ac:dyDescent="0.3">
      <c r="A19" s="47"/>
      <c r="B19" s="47"/>
      <c r="C19" s="18" t="s">
        <v>27</v>
      </c>
      <c r="D19" s="23">
        <v>22</v>
      </c>
      <c r="E19" s="24">
        <v>25</v>
      </c>
      <c r="F19" s="24">
        <v>17</v>
      </c>
      <c r="G19" s="25">
        <v>31</v>
      </c>
      <c r="H19" s="30"/>
      <c r="I19" s="31">
        <f t="shared" si="5"/>
        <v>95</v>
      </c>
      <c r="J19" s="49"/>
      <c r="K19" s="51"/>
      <c r="L19" s="51"/>
      <c r="M19" s="45"/>
      <c r="N19" s="1"/>
    </row>
    <row r="20" spans="1:14" x14ac:dyDescent="0.25">
      <c r="A20" s="46" t="str">
        <f>'Csapat eredmények'!B$3</f>
        <v>Számítóközpont</v>
      </c>
      <c r="B20" s="46">
        <v>10</v>
      </c>
      <c r="C20" s="14" t="s">
        <v>26</v>
      </c>
      <c r="D20" s="20"/>
      <c r="E20" s="21"/>
      <c r="F20" s="21"/>
      <c r="G20" s="22"/>
      <c r="H20" s="28">
        <f t="shared" ref="H20" si="41">D20+E20+F20+G20</f>
        <v>0</v>
      </c>
      <c r="I20" s="29"/>
      <c r="J20" s="48">
        <f t="shared" ref="J20" si="42">H20+I21</f>
        <v>0</v>
      </c>
      <c r="K20" s="50">
        <f t="shared" ref="K20" si="43">RANK(H20,H$2:H$181)</f>
        <v>74</v>
      </c>
      <c r="L20" s="50">
        <f t="shared" ref="L20" si="44">RANK(I21,I$3:I$181)</f>
        <v>74</v>
      </c>
      <c r="M20" s="44">
        <f t="shared" ref="M20" si="45">RANK(J20,J$2:J$181)</f>
        <v>74</v>
      </c>
      <c r="N20" s="1"/>
    </row>
    <row r="21" spans="1:14" ht="15.75" thickBot="1" x14ac:dyDescent="0.3">
      <c r="A21" s="47"/>
      <c r="B21" s="47"/>
      <c r="C21" s="18" t="s">
        <v>27</v>
      </c>
      <c r="D21" s="23"/>
      <c r="E21" s="24"/>
      <c r="F21" s="24"/>
      <c r="G21" s="25"/>
      <c r="H21" s="30"/>
      <c r="I21" s="31">
        <f t="shared" si="5"/>
        <v>0</v>
      </c>
      <c r="J21" s="49"/>
      <c r="K21" s="51"/>
      <c r="L21" s="51"/>
      <c r="M21" s="45"/>
      <c r="N21" s="1"/>
    </row>
    <row r="22" spans="1:14" x14ac:dyDescent="0.25">
      <c r="A22" s="46" t="str">
        <f>'Csapat eredmények'!B$4</f>
        <v>Vadmacskák</v>
      </c>
      <c r="B22" s="46" t="s">
        <v>43</v>
      </c>
      <c r="C22" s="14" t="s">
        <v>26</v>
      </c>
      <c r="D22" s="20">
        <v>40</v>
      </c>
      <c r="E22" s="21">
        <v>50</v>
      </c>
      <c r="F22" s="21">
        <v>55</v>
      </c>
      <c r="G22" s="22">
        <v>55</v>
      </c>
      <c r="H22" s="28">
        <f t="shared" ref="H22" si="46">D22+E22+F22+G22</f>
        <v>200</v>
      </c>
      <c r="I22" s="29"/>
      <c r="J22" s="48">
        <f t="shared" ref="J22" si="47">H22+I23</f>
        <v>292</v>
      </c>
      <c r="K22" s="50">
        <f t="shared" ref="K22" si="48">RANK(H22,H$2:H$181)</f>
        <v>41</v>
      </c>
      <c r="L22" s="50">
        <f t="shared" ref="L22" si="49">RANK(I23,I$3:I$181)</f>
        <v>28</v>
      </c>
      <c r="M22" s="44">
        <f t="shared" ref="M22" si="50">RANK(J22,J$2:J$181)</f>
        <v>36</v>
      </c>
      <c r="N22" s="1" t="s">
        <v>111</v>
      </c>
    </row>
    <row r="23" spans="1:14" ht="15.75" thickBot="1" x14ac:dyDescent="0.3">
      <c r="A23" s="47"/>
      <c r="B23" s="47"/>
      <c r="C23" s="18" t="s">
        <v>27</v>
      </c>
      <c r="D23" s="23">
        <v>26</v>
      </c>
      <c r="E23" s="24">
        <v>18</v>
      </c>
      <c r="F23" s="24">
        <v>35</v>
      </c>
      <c r="G23" s="25">
        <v>13</v>
      </c>
      <c r="H23" s="30"/>
      <c r="I23" s="31">
        <f t="shared" si="5"/>
        <v>92</v>
      </c>
      <c r="J23" s="49"/>
      <c r="K23" s="51"/>
      <c r="L23" s="51"/>
      <c r="M23" s="45"/>
      <c r="N23" s="1"/>
    </row>
    <row r="24" spans="1:14" x14ac:dyDescent="0.25">
      <c r="A24" s="46" t="str">
        <f>'Csapat eredmények'!B$4</f>
        <v>Vadmacskák</v>
      </c>
      <c r="B24" s="46" t="s">
        <v>44</v>
      </c>
      <c r="C24" s="14" t="s">
        <v>26</v>
      </c>
      <c r="D24" s="20">
        <v>49</v>
      </c>
      <c r="E24" s="21">
        <v>40</v>
      </c>
      <c r="F24" s="21">
        <v>56</v>
      </c>
      <c r="G24" s="22">
        <v>51</v>
      </c>
      <c r="H24" s="28">
        <f t="shared" ref="H24" si="51">D24+E24+F24+G24</f>
        <v>196</v>
      </c>
      <c r="I24" s="29"/>
      <c r="J24" s="48">
        <f t="shared" ref="J24" si="52">H24+I25</f>
        <v>257</v>
      </c>
      <c r="K24" s="50">
        <f t="shared" ref="K24" si="53">RANK(H24,H$2:H$181)</f>
        <v>42</v>
      </c>
      <c r="L24" s="50">
        <f t="shared" ref="L24" si="54">RANK(I25,I$3:I$181)</f>
        <v>53</v>
      </c>
      <c r="M24" s="44">
        <f t="shared" ref="M24" si="55">RANK(J24,J$2:J$181)</f>
        <v>44</v>
      </c>
      <c r="N24" s="1" t="s">
        <v>111</v>
      </c>
    </row>
    <row r="25" spans="1:14" ht="15.75" thickBot="1" x14ac:dyDescent="0.3">
      <c r="A25" s="47"/>
      <c r="B25" s="47"/>
      <c r="C25" s="18" t="s">
        <v>27</v>
      </c>
      <c r="D25" s="23">
        <v>18</v>
      </c>
      <c r="E25" s="24">
        <v>22</v>
      </c>
      <c r="F25" s="24">
        <v>13</v>
      </c>
      <c r="G25" s="25">
        <v>8</v>
      </c>
      <c r="H25" s="30"/>
      <c r="I25" s="31">
        <f t="shared" si="5"/>
        <v>61</v>
      </c>
      <c r="J25" s="49"/>
      <c r="K25" s="51"/>
      <c r="L25" s="51"/>
      <c r="M25" s="45"/>
      <c r="N25" s="1"/>
    </row>
    <row r="26" spans="1:14" x14ac:dyDescent="0.25">
      <c r="A26" s="46" t="str">
        <f>'Csapat eredmények'!B$4</f>
        <v>Vadmacskák</v>
      </c>
      <c r="B26" s="46" t="s">
        <v>45</v>
      </c>
      <c r="C26" s="14" t="s">
        <v>26</v>
      </c>
      <c r="D26" s="20">
        <v>47</v>
      </c>
      <c r="E26" s="21">
        <v>37</v>
      </c>
      <c r="F26" s="21">
        <v>24</v>
      </c>
      <c r="G26" s="22">
        <v>28</v>
      </c>
      <c r="H26" s="28">
        <f t="shared" ref="H26" si="56">D26+E26+F26+G26</f>
        <v>136</v>
      </c>
      <c r="I26" s="29"/>
      <c r="J26" s="48">
        <f t="shared" ref="J26" si="57">H26+I27</f>
        <v>193</v>
      </c>
      <c r="K26" s="50">
        <f t="shared" ref="K26" si="58">RANK(H26,H$2:H$181)</f>
        <v>65</v>
      </c>
      <c r="L26" s="50">
        <f t="shared" ref="L26" si="59">RANK(I27,I$3:I$181)</f>
        <v>56</v>
      </c>
      <c r="M26" s="44">
        <f t="shared" ref="M26" si="60">RANK(J26,J$2:J$181)</f>
        <v>62</v>
      </c>
      <c r="N26" s="1" t="s">
        <v>111</v>
      </c>
    </row>
    <row r="27" spans="1:14" ht="15.75" thickBot="1" x14ac:dyDescent="0.3">
      <c r="A27" s="47"/>
      <c r="B27" s="47"/>
      <c r="C27" s="18" t="s">
        <v>27</v>
      </c>
      <c r="D27" s="23">
        <v>16</v>
      </c>
      <c r="E27" s="24">
        <v>8</v>
      </c>
      <c r="F27" s="24">
        <v>13</v>
      </c>
      <c r="G27" s="25">
        <v>20</v>
      </c>
      <c r="H27" s="30"/>
      <c r="I27" s="31">
        <f t="shared" si="5"/>
        <v>57</v>
      </c>
      <c r="J27" s="49"/>
      <c r="K27" s="51"/>
      <c r="L27" s="51"/>
      <c r="M27" s="45"/>
      <c r="N27" s="1"/>
    </row>
    <row r="28" spans="1:14" x14ac:dyDescent="0.25">
      <c r="A28" s="46" t="str">
        <f>'Csapat eredmények'!B$4</f>
        <v>Vadmacskák</v>
      </c>
      <c r="B28" s="46" t="s">
        <v>62</v>
      </c>
      <c r="C28" s="14" t="s">
        <v>26</v>
      </c>
      <c r="D28" s="20">
        <v>32</v>
      </c>
      <c r="E28" s="21">
        <v>52</v>
      </c>
      <c r="F28" s="21">
        <v>34</v>
      </c>
      <c r="G28" s="22">
        <v>55</v>
      </c>
      <c r="H28" s="28">
        <f t="shared" ref="H28" si="61">D28+E28+F28+G28</f>
        <v>173</v>
      </c>
      <c r="I28" s="29"/>
      <c r="J28" s="48">
        <f t="shared" ref="J28" si="62">H28+I29</f>
        <v>213</v>
      </c>
      <c r="K28" s="50">
        <f t="shared" ref="K28" si="63">RANK(H28,H$2:H$181)</f>
        <v>51</v>
      </c>
      <c r="L28" s="50">
        <f t="shared" ref="L28" si="64">RANK(I29,I$3:I$181)</f>
        <v>71</v>
      </c>
      <c r="M28" s="44">
        <f t="shared" ref="M28" si="65">RANK(J28,J$2:J$181)</f>
        <v>59</v>
      </c>
      <c r="N28" s="1" t="s">
        <v>111</v>
      </c>
    </row>
    <row r="29" spans="1:14" ht="15.75" thickBot="1" x14ac:dyDescent="0.3">
      <c r="A29" s="47"/>
      <c r="B29" s="47"/>
      <c r="C29" s="18" t="s">
        <v>27</v>
      </c>
      <c r="D29" s="23">
        <v>14</v>
      </c>
      <c r="E29" s="24">
        <v>8</v>
      </c>
      <c r="F29" s="24">
        <v>9</v>
      </c>
      <c r="G29" s="25">
        <v>9</v>
      </c>
      <c r="H29" s="30"/>
      <c r="I29" s="31">
        <f t="shared" si="5"/>
        <v>40</v>
      </c>
      <c r="J29" s="49"/>
      <c r="K29" s="51"/>
      <c r="L29" s="51"/>
      <c r="M29" s="45"/>
      <c r="N29" s="1"/>
    </row>
    <row r="30" spans="1:14" x14ac:dyDescent="0.25">
      <c r="A30" s="46" t="str">
        <f>'Csapat eredmények'!B$4</f>
        <v>Vadmacskák</v>
      </c>
      <c r="B30" s="46">
        <v>15</v>
      </c>
      <c r="C30" s="14" t="s">
        <v>26</v>
      </c>
      <c r="D30" s="20"/>
      <c r="E30" s="21"/>
      <c r="F30" s="21"/>
      <c r="G30" s="22"/>
      <c r="H30" s="28">
        <f t="shared" ref="H30" si="66">D30+E30+F30+G30</f>
        <v>0</v>
      </c>
      <c r="I30" s="29"/>
      <c r="J30" s="48">
        <f t="shared" ref="J30" si="67">H30+I31</f>
        <v>0</v>
      </c>
      <c r="K30" s="50">
        <f t="shared" ref="K30" si="68">RANK(H30,H$2:H$181)</f>
        <v>74</v>
      </c>
      <c r="L30" s="50">
        <f t="shared" ref="L30" si="69">RANK(I31,I$3:I$181)</f>
        <v>74</v>
      </c>
      <c r="M30" s="44">
        <f t="shared" ref="M30" si="70">RANK(J30,J$2:J$181)</f>
        <v>74</v>
      </c>
      <c r="N30" s="1"/>
    </row>
    <row r="31" spans="1:14" ht="15.75" thickBot="1" x14ac:dyDescent="0.3">
      <c r="A31" s="47"/>
      <c r="B31" s="47"/>
      <c r="C31" s="18" t="s">
        <v>27</v>
      </c>
      <c r="D31" s="23"/>
      <c r="E31" s="24"/>
      <c r="F31" s="24"/>
      <c r="G31" s="25"/>
      <c r="H31" s="30"/>
      <c r="I31" s="31">
        <f t="shared" si="5"/>
        <v>0</v>
      </c>
      <c r="J31" s="49"/>
      <c r="K31" s="51"/>
      <c r="L31" s="51"/>
      <c r="M31" s="45"/>
      <c r="N31" s="1"/>
    </row>
    <row r="32" spans="1:14" x14ac:dyDescent="0.25">
      <c r="A32" s="46" t="str">
        <f>'Csapat eredmények'!B$5</f>
        <v>Görgetők</v>
      </c>
      <c r="B32" s="46" t="s">
        <v>47</v>
      </c>
      <c r="C32" s="14" t="s">
        <v>26</v>
      </c>
      <c r="D32" s="20">
        <v>53</v>
      </c>
      <c r="E32" s="21">
        <v>55</v>
      </c>
      <c r="F32" s="21">
        <v>54</v>
      </c>
      <c r="G32" s="22">
        <v>58</v>
      </c>
      <c r="H32" s="28">
        <f t="shared" ref="H32" si="71">D32+E32+F32+G32</f>
        <v>220</v>
      </c>
      <c r="I32" s="29"/>
      <c r="J32" s="48">
        <f t="shared" ref="J32" si="72">H32+I33</f>
        <v>317</v>
      </c>
      <c r="K32" s="50">
        <f t="shared" ref="K32" si="73">RANK(H32,H$2:H$181)</f>
        <v>20</v>
      </c>
      <c r="L32" s="50">
        <f t="shared" ref="L32" si="74">RANK(I33,I$3:I$181)</f>
        <v>23</v>
      </c>
      <c r="M32" s="44">
        <f t="shared" ref="M32" si="75">RANK(J32,J$2:J$181)</f>
        <v>23</v>
      </c>
      <c r="N32" s="1" t="s">
        <v>112</v>
      </c>
    </row>
    <row r="33" spans="1:14" ht="15.75" thickBot="1" x14ac:dyDescent="0.3">
      <c r="A33" s="47"/>
      <c r="B33" s="47"/>
      <c r="C33" s="18" t="s">
        <v>27</v>
      </c>
      <c r="D33" s="23">
        <v>31</v>
      </c>
      <c r="E33" s="24">
        <v>27</v>
      </c>
      <c r="F33" s="24">
        <v>23</v>
      </c>
      <c r="G33" s="25">
        <v>16</v>
      </c>
      <c r="H33" s="30"/>
      <c r="I33" s="31">
        <f t="shared" si="5"/>
        <v>97</v>
      </c>
      <c r="J33" s="49"/>
      <c r="K33" s="51"/>
      <c r="L33" s="51"/>
      <c r="M33" s="45"/>
      <c r="N33" s="1"/>
    </row>
    <row r="34" spans="1:14" x14ac:dyDescent="0.25">
      <c r="A34" s="46" t="str">
        <f>'Csapat eredmények'!B$5</f>
        <v>Görgetők</v>
      </c>
      <c r="B34" s="46" t="s">
        <v>46</v>
      </c>
      <c r="C34" s="14" t="s">
        <v>26</v>
      </c>
      <c r="D34" s="20">
        <v>56</v>
      </c>
      <c r="E34" s="21">
        <v>51</v>
      </c>
      <c r="F34" s="21">
        <v>56</v>
      </c>
      <c r="G34" s="22">
        <v>62</v>
      </c>
      <c r="H34" s="28">
        <f t="shared" ref="H34" si="76">D34+E34+F34+G34</f>
        <v>225</v>
      </c>
      <c r="I34" s="29"/>
      <c r="J34" s="48">
        <f t="shared" ref="J34" si="77">H34+I35</f>
        <v>300</v>
      </c>
      <c r="K34" s="50">
        <f t="shared" ref="K34" si="78">RANK(H34,H$2:H$181)</f>
        <v>18</v>
      </c>
      <c r="L34" s="50">
        <f t="shared" ref="L34" si="79">RANK(I35,I$3:I$181)</f>
        <v>40</v>
      </c>
      <c r="M34" s="44">
        <f t="shared" ref="M34" si="80">RANK(J34,J$2:J$181)</f>
        <v>32</v>
      </c>
      <c r="N34" s="1" t="s">
        <v>112</v>
      </c>
    </row>
    <row r="35" spans="1:14" ht="15.75" thickBot="1" x14ac:dyDescent="0.3">
      <c r="A35" s="47"/>
      <c r="B35" s="47"/>
      <c r="C35" s="18" t="s">
        <v>27</v>
      </c>
      <c r="D35" s="23">
        <v>16</v>
      </c>
      <c r="E35" s="24">
        <v>26</v>
      </c>
      <c r="F35" s="24">
        <v>25</v>
      </c>
      <c r="G35" s="25">
        <v>8</v>
      </c>
      <c r="H35" s="30"/>
      <c r="I35" s="31">
        <f t="shared" si="5"/>
        <v>75</v>
      </c>
      <c r="J35" s="49"/>
      <c r="K35" s="51"/>
      <c r="L35" s="51"/>
      <c r="M35" s="45"/>
      <c r="N35" s="1"/>
    </row>
    <row r="36" spans="1:14" x14ac:dyDescent="0.25">
      <c r="A36" s="46" t="str">
        <f>'Csapat eredmények'!B$5</f>
        <v>Görgetők</v>
      </c>
      <c r="B36" s="46" t="s">
        <v>48</v>
      </c>
      <c r="C36" s="14" t="s">
        <v>26</v>
      </c>
      <c r="D36" s="20">
        <v>40</v>
      </c>
      <c r="E36" s="21">
        <v>37</v>
      </c>
      <c r="F36" s="21">
        <v>62</v>
      </c>
      <c r="G36" s="22">
        <v>71</v>
      </c>
      <c r="H36" s="28">
        <f t="shared" ref="H36" si="81">D36+E36+F36+G36</f>
        <v>210</v>
      </c>
      <c r="I36" s="29"/>
      <c r="J36" s="48">
        <f t="shared" ref="J36" si="82">H36+I37</f>
        <v>318</v>
      </c>
      <c r="K36" s="50">
        <f t="shared" ref="K36" si="83">RANK(H36,H$2:H$181)</f>
        <v>32</v>
      </c>
      <c r="L36" s="50">
        <f t="shared" ref="L36" si="84">RANK(I37,I$3:I$181)</f>
        <v>14</v>
      </c>
      <c r="M36" s="44">
        <f t="shared" ref="M36" si="85">RANK(J36,J$2:J$181)</f>
        <v>21</v>
      </c>
      <c r="N36" s="1" t="s">
        <v>112</v>
      </c>
    </row>
    <row r="37" spans="1:14" ht="15.75" thickBot="1" x14ac:dyDescent="0.3">
      <c r="A37" s="47"/>
      <c r="B37" s="47"/>
      <c r="C37" s="18" t="s">
        <v>27</v>
      </c>
      <c r="D37" s="23">
        <v>18</v>
      </c>
      <c r="E37" s="24">
        <v>33</v>
      </c>
      <c r="F37" s="24">
        <v>34</v>
      </c>
      <c r="G37" s="25">
        <v>23</v>
      </c>
      <c r="H37" s="30"/>
      <c r="I37" s="31">
        <f t="shared" si="5"/>
        <v>108</v>
      </c>
      <c r="J37" s="49"/>
      <c r="K37" s="51"/>
      <c r="L37" s="51"/>
      <c r="M37" s="45"/>
      <c r="N37" s="1"/>
    </row>
    <row r="38" spans="1:14" x14ac:dyDescent="0.25">
      <c r="A38" s="46" t="str">
        <f>'Csapat eredmények'!B$5</f>
        <v>Görgetők</v>
      </c>
      <c r="B38" s="46" t="s">
        <v>49</v>
      </c>
      <c r="C38" s="14" t="s">
        <v>26</v>
      </c>
      <c r="D38" s="20">
        <v>60</v>
      </c>
      <c r="E38" s="21">
        <v>50</v>
      </c>
      <c r="F38" s="21">
        <v>60</v>
      </c>
      <c r="G38" s="22">
        <v>57</v>
      </c>
      <c r="H38" s="28">
        <f t="shared" ref="H38" si="86">D38+E38+F38+G38</f>
        <v>227</v>
      </c>
      <c r="I38" s="29"/>
      <c r="J38" s="48">
        <f t="shared" ref="J38" si="87">H38+I39</f>
        <v>341</v>
      </c>
      <c r="K38" s="50">
        <f t="shared" ref="K38" si="88">RANK(H38,H$2:H$181)</f>
        <v>12</v>
      </c>
      <c r="L38" s="50">
        <f t="shared" ref="L38" si="89">RANK(I39,I$3:I$181)</f>
        <v>9</v>
      </c>
      <c r="M38" s="44">
        <f t="shared" ref="M38" si="90">RANK(J38,J$2:J$181)</f>
        <v>11</v>
      </c>
      <c r="N38" s="1" t="s">
        <v>112</v>
      </c>
    </row>
    <row r="39" spans="1:14" ht="15.75" thickBot="1" x14ac:dyDescent="0.3">
      <c r="A39" s="47"/>
      <c r="B39" s="47"/>
      <c r="C39" s="18" t="s">
        <v>27</v>
      </c>
      <c r="D39" s="23">
        <v>32</v>
      </c>
      <c r="E39" s="24">
        <v>33</v>
      </c>
      <c r="F39" s="24">
        <v>26</v>
      </c>
      <c r="G39" s="25">
        <v>23</v>
      </c>
      <c r="H39" s="30"/>
      <c r="I39" s="31">
        <f t="shared" si="5"/>
        <v>114</v>
      </c>
      <c r="J39" s="49"/>
      <c r="K39" s="51"/>
      <c r="L39" s="51"/>
      <c r="M39" s="45"/>
      <c r="N39" s="1"/>
    </row>
    <row r="40" spans="1:14" x14ac:dyDescent="0.25">
      <c r="A40" s="46" t="str">
        <f>'Csapat eredmények'!B$5</f>
        <v>Görgetők</v>
      </c>
      <c r="B40" s="46">
        <v>20</v>
      </c>
      <c r="C40" s="14" t="s">
        <v>26</v>
      </c>
      <c r="D40" s="20"/>
      <c r="E40" s="21"/>
      <c r="F40" s="21"/>
      <c r="G40" s="22"/>
      <c r="H40" s="28">
        <f t="shared" ref="H40" si="91">D40+E40+F40+G40</f>
        <v>0</v>
      </c>
      <c r="I40" s="29"/>
      <c r="J40" s="48">
        <f t="shared" ref="J40" si="92">H40+I41</f>
        <v>0</v>
      </c>
      <c r="K40" s="50">
        <f t="shared" ref="K40" si="93">RANK(H40,H$2:H$181)</f>
        <v>74</v>
      </c>
      <c r="L40" s="50">
        <f t="shared" ref="L40" si="94">RANK(I41,I$3:I$181)</f>
        <v>74</v>
      </c>
      <c r="M40" s="44">
        <f t="shared" ref="M40" si="95">RANK(J40,J$2:J$181)</f>
        <v>74</v>
      </c>
      <c r="N40" s="1"/>
    </row>
    <row r="41" spans="1:14" ht="15.75" thickBot="1" x14ac:dyDescent="0.3">
      <c r="A41" s="47"/>
      <c r="B41" s="47"/>
      <c r="C41" s="18" t="s">
        <v>27</v>
      </c>
      <c r="D41" s="23"/>
      <c r="E41" s="24"/>
      <c r="F41" s="24"/>
      <c r="G41" s="25"/>
      <c r="H41" s="30"/>
      <c r="I41" s="31">
        <f t="shared" si="5"/>
        <v>0</v>
      </c>
      <c r="J41" s="49"/>
      <c r="K41" s="51"/>
      <c r="L41" s="51"/>
      <c r="M41" s="45"/>
      <c r="N41" s="1"/>
    </row>
    <row r="42" spans="1:14" x14ac:dyDescent="0.25">
      <c r="A42" s="46" t="str">
        <f>'Csapat eredmények'!B$6</f>
        <v>No para</v>
      </c>
      <c r="B42" s="46" t="s">
        <v>50</v>
      </c>
      <c r="C42" s="14" t="s">
        <v>26</v>
      </c>
      <c r="D42" s="20">
        <v>57</v>
      </c>
      <c r="E42" s="21">
        <v>46</v>
      </c>
      <c r="F42" s="21">
        <v>66</v>
      </c>
      <c r="G42" s="22">
        <v>58</v>
      </c>
      <c r="H42" s="28">
        <f t="shared" ref="H42" si="96">D42+E42+F42+G42</f>
        <v>227</v>
      </c>
      <c r="I42" s="29"/>
      <c r="J42" s="48">
        <f t="shared" ref="J42" si="97">H42+I43</f>
        <v>316</v>
      </c>
      <c r="K42" s="50">
        <f t="shared" ref="K42" si="98">RANK(H42,H$2:H$181)</f>
        <v>12</v>
      </c>
      <c r="L42" s="50">
        <f t="shared" ref="L42" si="99">RANK(I43,I$3:I$181)</f>
        <v>31</v>
      </c>
      <c r="M42" s="44">
        <f t="shared" ref="M42" si="100">RANK(J42,J$2:J$181)</f>
        <v>26</v>
      </c>
      <c r="N42" s="1" t="s">
        <v>112</v>
      </c>
    </row>
    <row r="43" spans="1:14" ht="15.75" thickBot="1" x14ac:dyDescent="0.3">
      <c r="A43" s="47"/>
      <c r="B43" s="47"/>
      <c r="C43" s="18" t="s">
        <v>27</v>
      </c>
      <c r="D43" s="23">
        <v>15</v>
      </c>
      <c r="E43" s="24">
        <v>27</v>
      </c>
      <c r="F43" s="24">
        <v>17</v>
      </c>
      <c r="G43" s="25">
        <v>30</v>
      </c>
      <c r="H43" s="30"/>
      <c r="I43" s="31">
        <f t="shared" si="5"/>
        <v>89</v>
      </c>
      <c r="J43" s="49"/>
      <c r="K43" s="51"/>
      <c r="L43" s="51"/>
      <c r="M43" s="45"/>
      <c r="N43" s="1"/>
    </row>
    <row r="44" spans="1:14" x14ac:dyDescent="0.25">
      <c r="A44" s="46" t="str">
        <f>'Csapat eredmények'!B$6</f>
        <v>No para</v>
      </c>
      <c r="B44" s="46" t="s">
        <v>51</v>
      </c>
      <c r="C44" s="14" t="s">
        <v>26</v>
      </c>
      <c r="D44" s="20">
        <v>50</v>
      </c>
      <c r="E44" s="21">
        <v>56</v>
      </c>
      <c r="F44" s="21">
        <v>47</v>
      </c>
      <c r="G44" s="22">
        <v>49</v>
      </c>
      <c r="H44" s="28">
        <f t="shared" ref="H44" si="101">D44+E44+F44+G44</f>
        <v>202</v>
      </c>
      <c r="I44" s="29"/>
      <c r="J44" s="48">
        <f t="shared" ref="J44" si="102">H44+I45</f>
        <v>318</v>
      </c>
      <c r="K44" s="50">
        <f t="shared" ref="K44" si="103">RANK(H44,H$2:H$181)</f>
        <v>38</v>
      </c>
      <c r="L44" s="50">
        <f t="shared" ref="L44" si="104">RANK(I45,I$3:I$181)</f>
        <v>7</v>
      </c>
      <c r="M44" s="44">
        <f t="shared" ref="M44" si="105">RANK(J44,J$2:J$181)</f>
        <v>21</v>
      </c>
      <c r="N44" s="1" t="s">
        <v>112</v>
      </c>
    </row>
    <row r="45" spans="1:14" ht="15.75" thickBot="1" x14ac:dyDescent="0.3">
      <c r="A45" s="47"/>
      <c r="B45" s="47"/>
      <c r="C45" s="18" t="s">
        <v>27</v>
      </c>
      <c r="D45" s="23">
        <v>25</v>
      </c>
      <c r="E45" s="24">
        <v>24</v>
      </c>
      <c r="F45" s="24">
        <v>35</v>
      </c>
      <c r="G45" s="25">
        <v>32</v>
      </c>
      <c r="H45" s="30"/>
      <c r="I45" s="31">
        <f t="shared" si="5"/>
        <v>116</v>
      </c>
      <c r="J45" s="49"/>
      <c r="K45" s="51"/>
      <c r="L45" s="51"/>
      <c r="M45" s="45"/>
      <c r="N45" s="1"/>
    </row>
    <row r="46" spans="1:14" x14ac:dyDescent="0.25">
      <c r="A46" s="46" t="str">
        <f>'Csapat eredmények'!B$6</f>
        <v>No para</v>
      </c>
      <c r="B46" s="46" t="s">
        <v>52</v>
      </c>
      <c r="C46" s="14" t="s">
        <v>26</v>
      </c>
      <c r="D46" s="20">
        <v>65</v>
      </c>
      <c r="E46" s="21">
        <v>55</v>
      </c>
      <c r="F46" s="21">
        <v>51</v>
      </c>
      <c r="G46" s="22">
        <v>55</v>
      </c>
      <c r="H46" s="28">
        <f t="shared" ref="H46" si="106">D46+E46+F46+G46</f>
        <v>226</v>
      </c>
      <c r="I46" s="29"/>
      <c r="J46" s="48">
        <f t="shared" ref="J46" si="107">H46+I47</f>
        <v>294</v>
      </c>
      <c r="K46" s="50">
        <f t="shared" ref="K46" si="108">RANK(H46,H$2:H$181)</f>
        <v>16</v>
      </c>
      <c r="L46" s="50">
        <f t="shared" ref="L46" si="109">RANK(I47,I$3:I$181)</f>
        <v>48</v>
      </c>
      <c r="M46" s="44">
        <f t="shared" ref="M46" si="110">RANK(J46,J$2:J$181)</f>
        <v>35</v>
      </c>
      <c r="N46" s="1" t="s">
        <v>112</v>
      </c>
    </row>
    <row r="47" spans="1:14" ht="15.75" thickBot="1" x14ac:dyDescent="0.3">
      <c r="A47" s="47"/>
      <c r="B47" s="47"/>
      <c r="C47" s="18" t="s">
        <v>27</v>
      </c>
      <c r="D47" s="23">
        <v>16</v>
      </c>
      <c r="E47" s="24">
        <v>17</v>
      </c>
      <c r="F47" s="24">
        <v>26</v>
      </c>
      <c r="G47" s="25">
        <v>9</v>
      </c>
      <c r="H47" s="30"/>
      <c r="I47" s="31">
        <f t="shared" si="5"/>
        <v>68</v>
      </c>
      <c r="J47" s="49"/>
      <c r="K47" s="51"/>
      <c r="L47" s="51"/>
      <c r="M47" s="45"/>
      <c r="N47" s="1"/>
    </row>
    <row r="48" spans="1:14" x14ac:dyDescent="0.25">
      <c r="A48" s="46" t="str">
        <f>'Csapat eredmények'!B$6</f>
        <v>No para</v>
      </c>
      <c r="B48" s="46" t="s">
        <v>53</v>
      </c>
      <c r="C48" s="14" t="s">
        <v>26</v>
      </c>
      <c r="D48" s="20">
        <v>63</v>
      </c>
      <c r="E48" s="21">
        <v>56</v>
      </c>
      <c r="F48" s="21">
        <v>55</v>
      </c>
      <c r="G48" s="22">
        <v>59</v>
      </c>
      <c r="H48" s="28">
        <f t="shared" ref="H48" si="111">D48+E48+F48+G48</f>
        <v>233</v>
      </c>
      <c r="I48" s="29"/>
      <c r="J48" s="48">
        <f t="shared" ref="J48" si="112">H48+I49</f>
        <v>323</v>
      </c>
      <c r="K48" s="50">
        <f t="shared" ref="K48" si="113">RANK(H48,H$2:H$181)</f>
        <v>8</v>
      </c>
      <c r="L48" s="50">
        <f t="shared" ref="L48" si="114">RANK(I49,I$3:I$181)</f>
        <v>29</v>
      </c>
      <c r="M48" s="44">
        <f t="shared" ref="M48" si="115">RANK(J48,J$2:J$181)</f>
        <v>18</v>
      </c>
      <c r="N48" s="1" t="s">
        <v>111</v>
      </c>
    </row>
    <row r="49" spans="1:14" ht="15.75" thickBot="1" x14ac:dyDescent="0.3">
      <c r="A49" s="47"/>
      <c r="B49" s="47"/>
      <c r="C49" s="18" t="s">
        <v>27</v>
      </c>
      <c r="D49" s="23">
        <v>27</v>
      </c>
      <c r="E49" s="24">
        <v>16</v>
      </c>
      <c r="F49" s="24">
        <v>20</v>
      </c>
      <c r="G49" s="25">
        <v>27</v>
      </c>
      <c r="H49" s="30"/>
      <c r="I49" s="31">
        <f t="shared" si="5"/>
        <v>90</v>
      </c>
      <c r="J49" s="49"/>
      <c r="K49" s="51"/>
      <c r="L49" s="51"/>
      <c r="M49" s="45"/>
      <c r="N49" s="1"/>
    </row>
    <row r="50" spans="1:14" x14ac:dyDescent="0.25">
      <c r="A50" s="46" t="str">
        <f>'Csapat eredmények'!B$6</f>
        <v>No para</v>
      </c>
      <c r="B50" s="46">
        <v>25</v>
      </c>
      <c r="C50" s="14" t="s">
        <v>26</v>
      </c>
      <c r="D50" s="20"/>
      <c r="E50" s="21"/>
      <c r="F50" s="21"/>
      <c r="G50" s="22"/>
      <c r="H50" s="28">
        <f t="shared" ref="H50" si="116">D50+E50+F50+G50</f>
        <v>0</v>
      </c>
      <c r="I50" s="29"/>
      <c r="J50" s="48">
        <f t="shared" ref="J50" si="117">H50+I51</f>
        <v>0</v>
      </c>
      <c r="K50" s="50">
        <f t="shared" ref="K50" si="118">RANK(H50,H$2:H$181)</f>
        <v>74</v>
      </c>
      <c r="L50" s="50">
        <f t="shared" ref="L50" si="119">RANK(I51,I$3:I$181)</f>
        <v>74</v>
      </c>
      <c r="M50" s="44">
        <f t="shared" ref="M50" si="120">RANK(J50,J$2:J$181)</f>
        <v>74</v>
      </c>
      <c r="N50" s="1"/>
    </row>
    <row r="51" spans="1:14" ht="15.75" thickBot="1" x14ac:dyDescent="0.3">
      <c r="A51" s="47"/>
      <c r="B51" s="47"/>
      <c r="C51" s="18" t="s">
        <v>27</v>
      </c>
      <c r="D51" s="23"/>
      <c r="E51" s="24"/>
      <c r="F51" s="24"/>
      <c r="G51" s="25"/>
      <c r="H51" s="30"/>
      <c r="I51" s="31">
        <f t="shared" si="5"/>
        <v>0</v>
      </c>
      <c r="J51" s="49"/>
      <c r="K51" s="51"/>
      <c r="L51" s="51"/>
      <c r="M51" s="45"/>
      <c r="N51" s="1"/>
    </row>
    <row r="52" spans="1:14" x14ac:dyDescent="0.25">
      <c r="A52" s="46" t="str">
        <f>'Csapat eredmények'!B$7</f>
        <v>Debrecen 15</v>
      </c>
      <c r="B52" s="46" t="s">
        <v>54</v>
      </c>
      <c r="C52" s="14" t="s">
        <v>26</v>
      </c>
      <c r="D52" s="20">
        <v>40</v>
      </c>
      <c r="E52" s="21">
        <v>33</v>
      </c>
      <c r="F52" s="21">
        <v>25</v>
      </c>
      <c r="G52" s="22">
        <v>39</v>
      </c>
      <c r="H52" s="28">
        <f t="shared" ref="H52" si="121">D52+E52+F52+G52</f>
        <v>137</v>
      </c>
      <c r="I52" s="29"/>
      <c r="J52" s="48">
        <f t="shared" ref="J52" si="122">H52+I53</f>
        <v>191</v>
      </c>
      <c r="K52" s="50">
        <f t="shared" ref="K52" si="123">RANK(H52,H$2:H$181)</f>
        <v>64</v>
      </c>
      <c r="L52" s="50">
        <f t="shared" ref="L52" si="124">RANK(I53,I$3:I$181)</f>
        <v>61</v>
      </c>
      <c r="M52" s="44">
        <f t="shared" ref="M52" si="125">RANK(J52,J$2:J$181)</f>
        <v>63</v>
      </c>
      <c r="N52" s="1" t="s">
        <v>111</v>
      </c>
    </row>
    <row r="53" spans="1:14" ht="15.75" thickBot="1" x14ac:dyDescent="0.3">
      <c r="A53" s="47"/>
      <c r="B53" s="47"/>
      <c r="C53" s="18" t="s">
        <v>27</v>
      </c>
      <c r="D53" s="23">
        <v>8</v>
      </c>
      <c r="E53" s="24">
        <v>16</v>
      </c>
      <c r="F53" s="24">
        <v>13</v>
      </c>
      <c r="G53" s="25">
        <v>17</v>
      </c>
      <c r="H53" s="30"/>
      <c r="I53" s="31">
        <f t="shared" si="5"/>
        <v>54</v>
      </c>
      <c r="J53" s="49"/>
      <c r="K53" s="51"/>
      <c r="L53" s="51"/>
      <c r="M53" s="45"/>
      <c r="N53" s="1"/>
    </row>
    <row r="54" spans="1:14" x14ac:dyDescent="0.25">
      <c r="A54" s="46" t="str">
        <f>'Csapat eredmények'!B$7</f>
        <v>Debrecen 15</v>
      </c>
      <c r="B54" s="46" t="s">
        <v>55</v>
      </c>
      <c r="C54" s="14" t="s">
        <v>26</v>
      </c>
      <c r="D54" s="20">
        <v>49</v>
      </c>
      <c r="E54" s="21">
        <v>37</v>
      </c>
      <c r="F54" s="21">
        <v>37</v>
      </c>
      <c r="G54" s="22">
        <v>38</v>
      </c>
      <c r="H54" s="28">
        <f t="shared" ref="H54" si="126">D54+E54+F54+G54</f>
        <v>161</v>
      </c>
      <c r="I54" s="29"/>
      <c r="J54" s="48">
        <f t="shared" ref="J54" si="127">H54+I55</f>
        <v>229</v>
      </c>
      <c r="K54" s="50">
        <f t="shared" ref="K54" si="128">RANK(H54,H$2:H$181)</f>
        <v>56</v>
      </c>
      <c r="L54" s="50">
        <f t="shared" ref="L54" si="129">RANK(I55,I$3:I$181)</f>
        <v>48</v>
      </c>
      <c r="M54" s="44">
        <f t="shared" ref="M54" si="130">RANK(J54,J$2:J$181)</f>
        <v>56</v>
      </c>
      <c r="N54" s="1" t="s">
        <v>112</v>
      </c>
    </row>
    <row r="55" spans="1:14" ht="15.75" thickBot="1" x14ac:dyDescent="0.3">
      <c r="A55" s="47"/>
      <c r="B55" s="47"/>
      <c r="C55" s="18" t="s">
        <v>27</v>
      </c>
      <c r="D55" s="23">
        <v>18</v>
      </c>
      <c r="E55" s="24">
        <v>26</v>
      </c>
      <c r="F55" s="24">
        <v>9</v>
      </c>
      <c r="G55" s="25">
        <v>15</v>
      </c>
      <c r="H55" s="30"/>
      <c r="I55" s="31">
        <f t="shared" si="5"/>
        <v>68</v>
      </c>
      <c r="J55" s="49"/>
      <c r="K55" s="51"/>
      <c r="L55" s="51"/>
      <c r="M55" s="45"/>
      <c r="N55" s="1"/>
    </row>
    <row r="56" spans="1:14" x14ac:dyDescent="0.25">
      <c r="A56" s="46" t="str">
        <f>'Csapat eredmények'!B$7</f>
        <v>Debrecen 15</v>
      </c>
      <c r="B56" s="46" t="s">
        <v>56</v>
      </c>
      <c r="C56" s="14" t="s">
        <v>26</v>
      </c>
      <c r="D56" s="20">
        <v>40</v>
      </c>
      <c r="E56" s="21">
        <v>37</v>
      </c>
      <c r="F56" s="21">
        <v>44</v>
      </c>
      <c r="G56" s="22">
        <v>24</v>
      </c>
      <c r="H56" s="28">
        <f t="shared" ref="H56" si="131">D56+E56+F56+G56</f>
        <v>145</v>
      </c>
      <c r="I56" s="29"/>
      <c r="J56" s="48">
        <f t="shared" ref="J56" si="132">H56+I57</f>
        <v>184</v>
      </c>
      <c r="K56" s="50">
        <f t="shared" ref="K56" si="133">RANK(H56,H$2:H$181)</f>
        <v>61</v>
      </c>
      <c r="L56" s="50">
        <f t="shared" ref="L56" si="134">RANK(I57,I$3:I$181)</f>
        <v>72</v>
      </c>
      <c r="M56" s="44">
        <f t="shared" ref="M56" si="135">RANK(J56,J$2:J$181)</f>
        <v>66</v>
      </c>
      <c r="N56" s="1" t="s">
        <v>111</v>
      </c>
    </row>
    <row r="57" spans="1:14" ht="15.75" thickBot="1" x14ac:dyDescent="0.3">
      <c r="A57" s="47"/>
      <c r="B57" s="47"/>
      <c r="C57" s="18" t="s">
        <v>27</v>
      </c>
      <c r="D57" s="23">
        <v>7</v>
      </c>
      <c r="E57" s="24">
        <v>9</v>
      </c>
      <c r="F57" s="24">
        <v>7</v>
      </c>
      <c r="G57" s="25">
        <v>16</v>
      </c>
      <c r="H57" s="30"/>
      <c r="I57" s="31">
        <f t="shared" si="5"/>
        <v>39</v>
      </c>
      <c r="J57" s="49"/>
      <c r="K57" s="51"/>
      <c r="L57" s="51"/>
      <c r="M57" s="45"/>
      <c r="N57" s="1"/>
    </row>
    <row r="58" spans="1:14" x14ac:dyDescent="0.25">
      <c r="A58" s="46" t="str">
        <f>'Csapat eredmények'!B$7</f>
        <v>Debrecen 15</v>
      </c>
      <c r="B58" s="46" t="s">
        <v>73</v>
      </c>
      <c r="C58" s="14" t="s">
        <v>26</v>
      </c>
      <c r="D58" s="20">
        <v>28</v>
      </c>
      <c r="E58" s="21">
        <v>38</v>
      </c>
      <c r="F58" s="21">
        <v>54</v>
      </c>
      <c r="G58" s="22">
        <v>36</v>
      </c>
      <c r="H58" s="28">
        <f t="shared" ref="H58" si="136">D58+E58+F58+G58</f>
        <v>156</v>
      </c>
      <c r="I58" s="29"/>
      <c r="J58" s="48">
        <f t="shared" ref="J58" si="137">H58+I59</f>
        <v>231</v>
      </c>
      <c r="K58" s="50">
        <f t="shared" ref="K58" si="138">RANK(H58,H$2:H$181)</f>
        <v>58</v>
      </c>
      <c r="L58" s="50">
        <f t="shared" ref="L58" si="139">RANK(I59,I$3:I$181)</f>
        <v>40</v>
      </c>
      <c r="M58" s="44">
        <f t="shared" ref="M58" si="140">RANK(J58,J$2:J$181)</f>
        <v>55</v>
      </c>
      <c r="N58" s="1" t="s">
        <v>112</v>
      </c>
    </row>
    <row r="59" spans="1:14" ht="15.75" thickBot="1" x14ac:dyDescent="0.3">
      <c r="A59" s="47"/>
      <c r="B59" s="47"/>
      <c r="C59" s="18" t="s">
        <v>27</v>
      </c>
      <c r="D59" s="23">
        <v>17</v>
      </c>
      <c r="E59" s="24">
        <v>17</v>
      </c>
      <c r="F59" s="24">
        <v>24</v>
      </c>
      <c r="G59" s="25">
        <v>17</v>
      </c>
      <c r="H59" s="30"/>
      <c r="I59" s="31">
        <f t="shared" si="5"/>
        <v>75</v>
      </c>
      <c r="J59" s="49"/>
      <c r="K59" s="51"/>
      <c r="L59" s="51"/>
      <c r="M59" s="45"/>
      <c r="N59" s="1"/>
    </row>
    <row r="60" spans="1:14" x14ac:dyDescent="0.25">
      <c r="A60" s="46" t="str">
        <f>'Csapat eredmények'!B$7</f>
        <v>Debrecen 15</v>
      </c>
      <c r="B60" s="46">
        <v>30</v>
      </c>
      <c r="C60" s="14" t="s">
        <v>26</v>
      </c>
      <c r="D60" s="20"/>
      <c r="E60" s="21"/>
      <c r="F60" s="21"/>
      <c r="G60" s="22"/>
      <c r="H60" s="28">
        <f t="shared" ref="H60" si="141">D60+E60+F60+G60</f>
        <v>0</v>
      </c>
      <c r="I60" s="29"/>
      <c r="J60" s="48">
        <f t="shared" ref="J60" si="142">H60+I61</f>
        <v>0</v>
      </c>
      <c r="K60" s="50">
        <f t="shared" ref="K60" si="143">RANK(H60,H$2:H$181)</f>
        <v>74</v>
      </c>
      <c r="L60" s="50">
        <f t="shared" ref="L60" si="144">RANK(I61,I$3:I$181)</f>
        <v>74</v>
      </c>
      <c r="M60" s="44">
        <f t="shared" ref="M60" si="145">RANK(J60,J$2:J$181)</f>
        <v>74</v>
      </c>
      <c r="N60" s="1"/>
    </row>
    <row r="61" spans="1:14" ht="15.75" thickBot="1" x14ac:dyDescent="0.3">
      <c r="A61" s="47"/>
      <c r="B61" s="47"/>
      <c r="C61" s="18" t="s">
        <v>27</v>
      </c>
      <c r="D61" s="23"/>
      <c r="E61" s="24"/>
      <c r="F61" s="24"/>
      <c r="G61" s="25"/>
      <c r="H61" s="30"/>
      <c r="I61" s="31">
        <f t="shared" si="5"/>
        <v>0</v>
      </c>
      <c r="J61" s="49"/>
      <c r="K61" s="51"/>
      <c r="L61" s="51"/>
      <c r="M61" s="45"/>
      <c r="N61" s="1"/>
    </row>
    <row r="62" spans="1:14" x14ac:dyDescent="0.25">
      <c r="A62" s="46" t="str">
        <f>'Csapat eredmények'!B$8</f>
        <v>Nem S ellenfél</v>
      </c>
      <c r="B62" s="46" t="s">
        <v>57</v>
      </c>
      <c r="C62" s="14" t="s">
        <v>26</v>
      </c>
      <c r="D62" s="20">
        <v>43</v>
      </c>
      <c r="E62" s="21">
        <v>44</v>
      </c>
      <c r="F62" s="21">
        <v>43</v>
      </c>
      <c r="G62" s="22">
        <v>48</v>
      </c>
      <c r="H62" s="28">
        <f t="shared" ref="H62" si="146">D62+E62+F62+G62</f>
        <v>178</v>
      </c>
      <c r="I62" s="29"/>
      <c r="J62" s="48">
        <f t="shared" ref="J62" si="147">H62+I63</f>
        <v>233</v>
      </c>
      <c r="K62" s="50">
        <f t="shared" ref="K62" si="148">RANK(H62,H$2:H$181)</f>
        <v>49</v>
      </c>
      <c r="L62" s="50">
        <f t="shared" ref="L62" si="149">RANK(I63,I$3:I$181)</f>
        <v>57</v>
      </c>
      <c r="M62" s="44">
        <f t="shared" ref="M62" si="150">RANK(J62,J$2:J$181)</f>
        <v>54</v>
      </c>
      <c r="N62" s="1" t="s">
        <v>112</v>
      </c>
    </row>
    <row r="63" spans="1:14" ht="15.75" thickBot="1" x14ac:dyDescent="0.3">
      <c r="A63" s="47"/>
      <c r="B63" s="47"/>
      <c r="C63" s="18" t="s">
        <v>27</v>
      </c>
      <c r="D63" s="23">
        <v>15</v>
      </c>
      <c r="E63" s="24">
        <v>16</v>
      </c>
      <c r="F63" s="24">
        <v>16</v>
      </c>
      <c r="G63" s="25">
        <v>8</v>
      </c>
      <c r="H63" s="30"/>
      <c r="I63" s="31">
        <f t="shared" si="5"/>
        <v>55</v>
      </c>
      <c r="J63" s="49"/>
      <c r="K63" s="51"/>
      <c r="L63" s="51"/>
      <c r="M63" s="45"/>
      <c r="N63" s="1"/>
    </row>
    <row r="64" spans="1:14" x14ac:dyDescent="0.25">
      <c r="A64" s="46" t="str">
        <f>'Csapat eredmények'!B$8</f>
        <v>Nem S ellenfél</v>
      </c>
      <c r="B64" s="46" t="s">
        <v>58</v>
      </c>
      <c r="C64" s="14" t="s">
        <v>26</v>
      </c>
      <c r="D64" s="20">
        <v>41</v>
      </c>
      <c r="E64" s="21">
        <v>35</v>
      </c>
      <c r="F64" s="21">
        <v>44</v>
      </c>
      <c r="G64" s="22">
        <v>49</v>
      </c>
      <c r="H64" s="28">
        <f t="shared" ref="H64" si="151">D64+E64+F64+G64</f>
        <v>169</v>
      </c>
      <c r="I64" s="29"/>
      <c r="J64" s="48">
        <f t="shared" ref="J64" si="152">H64+I65</f>
        <v>224</v>
      </c>
      <c r="K64" s="50">
        <f t="shared" ref="K64" si="153">RANK(H64,H$2:H$181)</f>
        <v>53</v>
      </c>
      <c r="L64" s="50">
        <f t="shared" ref="L64" si="154">RANK(I65,I$3:I$181)</f>
        <v>57</v>
      </c>
      <c r="M64" s="44">
        <f t="shared" ref="M64" si="155">RANK(J64,J$2:J$181)</f>
        <v>57</v>
      </c>
      <c r="N64" s="1" t="s">
        <v>111</v>
      </c>
    </row>
    <row r="65" spans="1:14" ht="15.75" thickBot="1" x14ac:dyDescent="0.3">
      <c r="A65" s="47"/>
      <c r="B65" s="47"/>
      <c r="C65" s="18" t="s">
        <v>27</v>
      </c>
      <c r="D65" s="23">
        <v>17</v>
      </c>
      <c r="E65" s="24">
        <v>13</v>
      </c>
      <c r="F65" s="24">
        <v>8</v>
      </c>
      <c r="G65" s="25">
        <v>17</v>
      </c>
      <c r="H65" s="30"/>
      <c r="I65" s="31">
        <f t="shared" si="5"/>
        <v>55</v>
      </c>
      <c r="J65" s="49"/>
      <c r="K65" s="51"/>
      <c r="L65" s="51"/>
      <c r="M65" s="45"/>
      <c r="N65" s="1"/>
    </row>
    <row r="66" spans="1:14" x14ac:dyDescent="0.25">
      <c r="A66" s="46" t="str">
        <f>'Csapat eredmények'!B$8</f>
        <v>Nem S ellenfél</v>
      </c>
      <c r="B66" s="46" t="s">
        <v>59</v>
      </c>
      <c r="C66" s="14" t="s">
        <v>26</v>
      </c>
      <c r="D66" s="20">
        <v>34</v>
      </c>
      <c r="E66" s="21">
        <v>34</v>
      </c>
      <c r="F66" s="21">
        <v>41</v>
      </c>
      <c r="G66" s="22">
        <v>51</v>
      </c>
      <c r="H66" s="28">
        <f t="shared" ref="H66" si="156">D66+E66+F66+G66</f>
        <v>160</v>
      </c>
      <c r="I66" s="29"/>
      <c r="J66" s="48">
        <f t="shared" ref="J66" si="157">H66+I67</f>
        <v>214</v>
      </c>
      <c r="K66" s="50">
        <f t="shared" ref="K66" si="158">RANK(H66,H$2:H$181)</f>
        <v>57</v>
      </c>
      <c r="L66" s="50">
        <f t="shared" ref="L66" si="159">RANK(I67,I$3:I$181)</f>
        <v>61</v>
      </c>
      <c r="M66" s="44">
        <f t="shared" ref="M66" si="160">RANK(J66,J$2:J$181)</f>
        <v>58</v>
      </c>
      <c r="N66" s="1" t="s">
        <v>112</v>
      </c>
    </row>
    <row r="67" spans="1:14" ht="15.75" thickBot="1" x14ac:dyDescent="0.3">
      <c r="A67" s="47"/>
      <c r="B67" s="47"/>
      <c r="C67" s="18" t="s">
        <v>27</v>
      </c>
      <c r="D67" s="23">
        <v>17</v>
      </c>
      <c r="E67" s="24">
        <v>17</v>
      </c>
      <c r="F67" s="24">
        <v>12</v>
      </c>
      <c r="G67" s="25">
        <v>8</v>
      </c>
      <c r="H67" s="30"/>
      <c r="I67" s="31">
        <f t="shared" si="5"/>
        <v>54</v>
      </c>
      <c r="J67" s="49"/>
      <c r="K67" s="51"/>
      <c r="L67" s="51"/>
      <c r="M67" s="45"/>
      <c r="N67" s="1"/>
    </row>
    <row r="68" spans="1:14" x14ac:dyDescent="0.25">
      <c r="A68" s="46" t="str">
        <f>'Csapat eredmények'!B$8</f>
        <v>Nem S ellenfél</v>
      </c>
      <c r="B68" s="46" t="s">
        <v>60</v>
      </c>
      <c r="C68" s="14" t="s">
        <v>26</v>
      </c>
      <c r="D68" s="20">
        <v>47</v>
      </c>
      <c r="E68" s="21">
        <v>59</v>
      </c>
      <c r="F68" s="21">
        <v>47</v>
      </c>
      <c r="G68" s="22">
        <v>53</v>
      </c>
      <c r="H68" s="28">
        <f t="shared" ref="H68" si="161">D68+E68+F68+G68</f>
        <v>206</v>
      </c>
      <c r="I68" s="29"/>
      <c r="J68" s="48">
        <f t="shared" ref="J68" si="162">H68+I69</f>
        <v>265</v>
      </c>
      <c r="K68" s="50">
        <f t="shared" ref="K68" si="163">RANK(H68,H$2:H$181)</f>
        <v>34</v>
      </c>
      <c r="L68" s="50">
        <f t="shared" ref="L68" si="164">RANK(I69,I$3:I$181)</f>
        <v>55</v>
      </c>
      <c r="M68" s="44">
        <f t="shared" ref="M68" si="165">RANK(J68,J$2:J$181)</f>
        <v>42</v>
      </c>
      <c r="N68" s="1" t="s">
        <v>112</v>
      </c>
    </row>
    <row r="69" spans="1:14" ht="15.75" thickBot="1" x14ac:dyDescent="0.3">
      <c r="A69" s="47"/>
      <c r="B69" s="47"/>
      <c r="C69" s="18" t="s">
        <v>27</v>
      </c>
      <c r="D69" s="23">
        <v>18</v>
      </c>
      <c r="E69" s="24">
        <v>17</v>
      </c>
      <c r="F69" s="24">
        <v>16</v>
      </c>
      <c r="G69" s="25">
        <v>8</v>
      </c>
      <c r="H69" s="30"/>
      <c r="I69" s="31">
        <f t="shared" ref="I69:I131" si="166">D69+E69+F69+G69</f>
        <v>59</v>
      </c>
      <c r="J69" s="49"/>
      <c r="K69" s="51"/>
      <c r="L69" s="51"/>
      <c r="M69" s="45"/>
      <c r="N69" s="1"/>
    </row>
    <row r="70" spans="1:14" x14ac:dyDescent="0.25">
      <c r="A70" s="46" t="str">
        <f>'Csapat eredmények'!B$8</f>
        <v>Nem S ellenfél</v>
      </c>
      <c r="B70" s="46">
        <v>35</v>
      </c>
      <c r="C70" s="14" t="s">
        <v>26</v>
      </c>
      <c r="D70" s="20"/>
      <c r="E70" s="21"/>
      <c r="F70" s="21"/>
      <c r="G70" s="22"/>
      <c r="H70" s="28">
        <f t="shared" ref="H70" si="167">D70+E70+F70+G70</f>
        <v>0</v>
      </c>
      <c r="I70" s="29"/>
      <c r="J70" s="48">
        <f t="shared" ref="J70" si="168">H70+I71</f>
        <v>0</v>
      </c>
      <c r="K70" s="50">
        <f t="shared" ref="K70" si="169">RANK(H70,H$2:H$181)</f>
        <v>74</v>
      </c>
      <c r="L70" s="50">
        <f t="shared" ref="L70" si="170">RANK(I71,I$3:I$181)</f>
        <v>74</v>
      </c>
      <c r="M70" s="44">
        <f t="shared" ref="M70" si="171">RANK(J70,J$2:J$181)</f>
        <v>74</v>
      </c>
      <c r="N70" s="1"/>
    </row>
    <row r="71" spans="1:14" ht="15.75" thickBot="1" x14ac:dyDescent="0.3">
      <c r="A71" s="47"/>
      <c r="B71" s="47"/>
      <c r="C71" s="18" t="s">
        <v>27</v>
      </c>
      <c r="D71" s="23"/>
      <c r="E71" s="24"/>
      <c r="F71" s="24"/>
      <c r="G71" s="25"/>
      <c r="H71" s="30"/>
      <c r="I71" s="31">
        <f t="shared" si="166"/>
        <v>0</v>
      </c>
      <c r="J71" s="49"/>
      <c r="K71" s="51"/>
      <c r="L71" s="51"/>
      <c r="M71" s="45"/>
      <c r="N71" s="1"/>
    </row>
    <row r="72" spans="1:14" x14ac:dyDescent="0.25">
      <c r="A72" s="46" t="str">
        <f>'Csapat eredmények'!B$9</f>
        <v>Vezér C</v>
      </c>
      <c r="B72" s="46" t="s">
        <v>65</v>
      </c>
      <c r="C72" s="14" t="s">
        <v>26</v>
      </c>
      <c r="D72" s="20">
        <v>63</v>
      </c>
      <c r="E72" s="21">
        <v>70</v>
      </c>
      <c r="F72" s="21">
        <v>61</v>
      </c>
      <c r="G72" s="22">
        <v>61</v>
      </c>
      <c r="H72" s="28">
        <f t="shared" ref="H72" si="172">D72+E72+F72+G72</f>
        <v>255</v>
      </c>
      <c r="I72" s="29"/>
      <c r="J72" s="48">
        <f t="shared" ref="J72" si="173">H72+I73</f>
        <v>349</v>
      </c>
      <c r="K72" s="50">
        <f t="shared" ref="K72" si="174">RANK(H72,H$2:H$181)</f>
        <v>1</v>
      </c>
      <c r="L72" s="50">
        <f t="shared" ref="L72" si="175">RANK(I73,I$3:I$181)</f>
        <v>25</v>
      </c>
      <c r="M72" s="44">
        <f t="shared" ref="M72" si="176">RANK(J72,J$2:J$181)</f>
        <v>7</v>
      </c>
      <c r="N72" s="1" t="s">
        <v>112</v>
      </c>
    </row>
    <row r="73" spans="1:14" ht="15.75" thickBot="1" x14ac:dyDescent="0.3">
      <c r="A73" s="47"/>
      <c r="B73" s="47"/>
      <c r="C73" s="18" t="s">
        <v>27</v>
      </c>
      <c r="D73" s="23">
        <v>25</v>
      </c>
      <c r="E73" s="24">
        <v>26</v>
      </c>
      <c r="F73" s="24">
        <v>17</v>
      </c>
      <c r="G73" s="25">
        <v>26</v>
      </c>
      <c r="H73" s="30"/>
      <c r="I73" s="31">
        <f t="shared" si="166"/>
        <v>94</v>
      </c>
      <c r="J73" s="49"/>
      <c r="K73" s="51"/>
      <c r="L73" s="51"/>
      <c r="M73" s="45"/>
      <c r="N73" s="1"/>
    </row>
    <row r="74" spans="1:14" x14ac:dyDescent="0.25">
      <c r="A74" s="46" t="str">
        <f>'Csapat eredmények'!B$9</f>
        <v>Vezér C</v>
      </c>
      <c r="B74" s="46" t="s">
        <v>64</v>
      </c>
      <c r="C74" s="14" t="s">
        <v>26</v>
      </c>
      <c r="D74" s="20">
        <v>58</v>
      </c>
      <c r="E74" s="21">
        <v>43</v>
      </c>
      <c r="F74" s="21">
        <v>53</v>
      </c>
      <c r="G74" s="22">
        <v>57</v>
      </c>
      <c r="H74" s="28">
        <f t="shared" ref="H74" si="177">D74+E74+F74+G74</f>
        <v>211</v>
      </c>
      <c r="I74" s="29"/>
      <c r="J74" s="48">
        <f t="shared" ref="J74" si="178">H74+I75</f>
        <v>314</v>
      </c>
      <c r="K74" s="50">
        <f t="shared" ref="K74" si="179">RANK(H74,H$2:H$181)</f>
        <v>29</v>
      </c>
      <c r="L74" s="50">
        <f t="shared" ref="L74" si="180">RANK(I75,I$3:I$181)</f>
        <v>17</v>
      </c>
      <c r="M74" s="44">
        <f t="shared" ref="M74" si="181">RANK(J74,J$2:J$181)</f>
        <v>27</v>
      </c>
      <c r="N74" s="1" t="s">
        <v>112</v>
      </c>
    </row>
    <row r="75" spans="1:14" ht="15.75" thickBot="1" x14ac:dyDescent="0.3">
      <c r="A75" s="47"/>
      <c r="B75" s="47"/>
      <c r="C75" s="18" t="s">
        <v>27</v>
      </c>
      <c r="D75" s="23">
        <v>15</v>
      </c>
      <c r="E75" s="24">
        <v>35</v>
      </c>
      <c r="F75" s="24">
        <v>36</v>
      </c>
      <c r="G75" s="25">
        <v>17</v>
      </c>
      <c r="H75" s="30"/>
      <c r="I75" s="31">
        <f t="shared" si="166"/>
        <v>103</v>
      </c>
      <c r="J75" s="49"/>
      <c r="K75" s="51"/>
      <c r="L75" s="51"/>
      <c r="M75" s="45"/>
      <c r="N75" s="1"/>
    </row>
    <row r="76" spans="1:14" x14ac:dyDescent="0.25">
      <c r="A76" s="46" t="str">
        <f>'Csapat eredmények'!B$9</f>
        <v>Vezér C</v>
      </c>
      <c r="B76" s="46" t="s">
        <v>63</v>
      </c>
      <c r="C76" s="14" t="s">
        <v>26</v>
      </c>
      <c r="D76" s="20">
        <v>59</v>
      </c>
      <c r="E76" s="21">
        <v>60</v>
      </c>
      <c r="F76" s="21">
        <v>51</v>
      </c>
      <c r="G76" s="22">
        <v>57</v>
      </c>
      <c r="H76" s="28">
        <f t="shared" ref="H76" si="182">D76+E76+F76+G76</f>
        <v>227</v>
      </c>
      <c r="I76" s="29"/>
      <c r="J76" s="48">
        <f t="shared" ref="J76" si="183">H76+I77</f>
        <v>350</v>
      </c>
      <c r="K76" s="50">
        <f t="shared" ref="K76" si="184">RANK(H76,H$2:H$181)</f>
        <v>12</v>
      </c>
      <c r="L76" s="50">
        <f t="shared" ref="L76" si="185">RANK(I77,I$3:I$181)</f>
        <v>4</v>
      </c>
      <c r="M76" s="44">
        <f t="shared" ref="M76" si="186">RANK(J76,J$2:J$181)</f>
        <v>6</v>
      </c>
      <c r="N76" s="1" t="s">
        <v>112</v>
      </c>
    </row>
    <row r="77" spans="1:14" ht="15.75" thickBot="1" x14ac:dyDescent="0.3">
      <c r="A77" s="47"/>
      <c r="B77" s="47"/>
      <c r="C77" s="18" t="s">
        <v>27</v>
      </c>
      <c r="D77" s="23">
        <v>27</v>
      </c>
      <c r="E77" s="24">
        <v>26</v>
      </c>
      <c r="F77" s="24">
        <v>34</v>
      </c>
      <c r="G77" s="25">
        <v>36</v>
      </c>
      <c r="H77" s="30"/>
      <c r="I77" s="31">
        <f t="shared" si="166"/>
        <v>123</v>
      </c>
      <c r="J77" s="49"/>
      <c r="K77" s="51"/>
      <c r="L77" s="51"/>
      <c r="M77" s="45"/>
      <c r="N77" s="1"/>
    </row>
    <row r="78" spans="1:14" x14ac:dyDescent="0.25">
      <c r="A78" s="46" t="str">
        <f>'Csapat eredmények'!B$9</f>
        <v>Vezér C</v>
      </c>
      <c r="B78" s="46" t="s">
        <v>61</v>
      </c>
      <c r="C78" s="14" t="s">
        <v>26</v>
      </c>
      <c r="D78" s="20">
        <v>49</v>
      </c>
      <c r="E78" s="21">
        <v>58</v>
      </c>
      <c r="F78" s="21">
        <v>52</v>
      </c>
      <c r="G78" s="22">
        <v>46</v>
      </c>
      <c r="H78" s="28">
        <f t="shared" ref="H78" si="187">D78+E78+F78+G78</f>
        <v>205</v>
      </c>
      <c r="I78" s="29"/>
      <c r="J78" s="48">
        <f t="shared" ref="J78" si="188">H78+I79</f>
        <v>321</v>
      </c>
      <c r="K78" s="50">
        <f t="shared" ref="K78" si="189">RANK(H78,H$2:H$181)</f>
        <v>36</v>
      </c>
      <c r="L78" s="50">
        <f t="shared" ref="L78" si="190">RANK(I79,I$3:I$181)</f>
        <v>7</v>
      </c>
      <c r="M78" s="44">
        <f t="shared" ref="M78" si="191">RANK(J78,J$2:J$181)</f>
        <v>19</v>
      </c>
      <c r="N78" s="1" t="s">
        <v>112</v>
      </c>
    </row>
    <row r="79" spans="1:14" ht="15.75" thickBot="1" x14ac:dyDescent="0.3">
      <c r="A79" s="47"/>
      <c r="B79" s="47"/>
      <c r="C79" s="18" t="s">
        <v>27</v>
      </c>
      <c r="D79" s="23">
        <v>26</v>
      </c>
      <c r="E79" s="24">
        <v>32</v>
      </c>
      <c r="F79" s="24">
        <v>24</v>
      </c>
      <c r="G79" s="25">
        <v>34</v>
      </c>
      <c r="H79" s="30"/>
      <c r="I79" s="31">
        <f t="shared" si="166"/>
        <v>116</v>
      </c>
      <c r="J79" s="49"/>
      <c r="K79" s="51"/>
      <c r="L79" s="51"/>
      <c r="M79" s="45"/>
      <c r="N79" s="1"/>
    </row>
    <row r="80" spans="1:14" x14ac:dyDescent="0.25">
      <c r="A80" s="46" t="str">
        <f>'Csapat eredmények'!B$9</f>
        <v>Vezér C</v>
      </c>
      <c r="B80" s="46">
        <v>40</v>
      </c>
      <c r="C80" s="14" t="s">
        <v>26</v>
      </c>
      <c r="D80" s="20"/>
      <c r="E80" s="21"/>
      <c r="F80" s="21"/>
      <c r="G80" s="22"/>
      <c r="H80" s="28">
        <f t="shared" ref="H80" si="192">D80+E80+F80+G80</f>
        <v>0</v>
      </c>
      <c r="I80" s="29"/>
      <c r="J80" s="48">
        <f t="shared" ref="J80" si="193">H80+I81</f>
        <v>0</v>
      </c>
      <c r="K80" s="50">
        <f t="shared" ref="K80" si="194">RANK(H80,H$2:H$181)</f>
        <v>74</v>
      </c>
      <c r="L80" s="50">
        <f t="shared" ref="L80" si="195">RANK(I81,I$3:I$181)</f>
        <v>74</v>
      </c>
      <c r="M80" s="44">
        <f t="shared" ref="M80" si="196">RANK(J80,J$2:J$181)</f>
        <v>74</v>
      </c>
      <c r="N80" s="1"/>
    </row>
    <row r="81" spans="1:14" ht="15.75" thickBot="1" x14ac:dyDescent="0.3">
      <c r="A81" s="47"/>
      <c r="B81" s="47"/>
      <c r="C81" s="18" t="s">
        <v>27</v>
      </c>
      <c r="D81" s="23"/>
      <c r="E81" s="24"/>
      <c r="F81" s="24"/>
      <c r="G81" s="25"/>
      <c r="H81" s="30"/>
      <c r="I81" s="31">
        <f t="shared" si="166"/>
        <v>0</v>
      </c>
      <c r="J81" s="49"/>
      <c r="K81" s="51"/>
      <c r="L81" s="51"/>
      <c r="M81" s="45"/>
      <c r="N81" s="1"/>
    </row>
    <row r="82" spans="1:14" x14ac:dyDescent="0.25">
      <c r="A82" s="46" t="str">
        <f>'Csapat eredmények'!B$10</f>
        <v>Miskolc  Senior</v>
      </c>
      <c r="B82" s="46" t="s">
        <v>66</v>
      </c>
      <c r="C82" s="14" t="s">
        <v>26</v>
      </c>
      <c r="D82" s="20">
        <v>57</v>
      </c>
      <c r="E82" s="21">
        <v>58</v>
      </c>
      <c r="F82" s="21">
        <v>57</v>
      </c>
      <c r="G82" s="22">
        <v>57</v>
      </c>
      <c r="H82" s="28">
        <f t="shared" ref="H82" si="197">D82+E82+F82+G82</f>
        <v>229</v>
      </c>
      <c r="I82" s="29"/>
      <c r="J82" s="48">
        <f t="shared" ref="J82" si="198">H82+I83</f>
        <v>354</v>
      </c>
      <c r="K82" s="50">
        <f t="shared" ref="K82" si="199">RANK(H82,H$2:H$181)</f>
        <v>11</v>
      </c>
      <c r="L82" s="50">
        <f t="shared" ref="L82" si="200">RANK(I83,I$3:I$181)</f>
        <v>3</v>
      </c>
      <c r="M82" s="44">
        <f t="shared" ref="M82" si="201">RANK(J82,J$2:J$181)</f>
        <v>3</v>
      </c>
      <c r="N82" s="1" t="s">
        <v>112</v>
      </c>
    </row>
    <row r="83" spans="1:14" ht="15.75" thickBot="1" x14ac:dyDescent="0.3">
      <c r="A83" s="47"/>
      <c r="B83" s="47"/>
      <c r="C83" s="18" t="s">
        <v>27</v>
      </c>
      <c r="D83" s="23">
        <v>36</v>
      </c>
      <c r="E83" s="24">
        <v>24</v>
      </c>
      <c r="F83" s="24">
        <v>34</v>
      </c>
      <c r="G83" s="25">
        <v>31</v>
      </c>
      <c r="H83" s="30"/>
      <c r="I83" s="31">
        <f t="shared" si="166"/>
        <v>125</v>
      </c>
      <c r="J83" s="49"/>
      <c r="K83" s="51"/>
      <c r="L83" s="51"/>
      <c r="M83" s="45"/>
      <c r="N83" s="1"/>
    </row>
    <row r="84" spans="1:14" x14ac:dyDescent="0.25">
      <c r="A84" s="46" t="str">
        <f>'Csapat eredmények'!B$10</f>
        <v>Miskolc  Senior</v>
      </c>
      <c r="B84" s="46" t="s">
        <v>67</v>
      </c>
      <c r="C84" s="14" t="s">
        <v>26</v>
      </c>
      <c r="D84" s="20">
        <v>66</v>
      </c>
      <c r="E84" s="21">
        <v>56</v>
      </c>
      <c r="F84" s="21">
        <v>62</v>
      </c>
      <c r="G84" s="22">
        <v>65</v>
      </c>
      <c r="H84" s="28">
        <f t="shared" ref="H84" si="202">D84+E84+F84+G84</f>
        <v>249</v>
      </c>
      <c r="I84" s="29"/>
      <c r="J84" s="48">
        <f t="shared" ref="J84" si="203">H84+I85</f>
        <v>368</v>
      </c>
      <c r="K84" s="50">
        <f t="shared" ref="K84" si="204">RANK(H84,H$2:H$181)</f>
        <v>2</v>
      </c>
      <c r="L84" s="50">
        <f t="shared" ref="L84" si="205">RANK(I85,I$3:I$181)</f>
        <v>6</v>
      </c>
      <c r="M84" s="44">
        <f t="shared" ref="M84" si="206">RANK(J84,J$2:J$181)</f>
        <v>1</v>
      </c>
      <c r="N84" s="1" t="s">
        <v>112</v>
      </c>
    </row>
    <row r="85" spans="1:14" ht="15.75" thickBot="1" x14ac:dyDescent="0.3">
      <c r="A85" s="47"/>
      <c r="B85" s="47"/>
      <c r="C85" s="18" t="s">
        <v>27</v>
      </c>
      <c r="D85" s="23">
        <v>18</v>
      </c>
      <c r="E85" s="24">
        <v>27</v>
      </c>
      <c r="F85" s="24">
        <v>42</v>
      </c>
      <c r="G85" s="25">
        <v>32</v>
      </c>
      <c r="H85" s="30"/>
      <c r="I85" s="31">
        <f t="shared" si="166"/>
        <v>119</v>
      </c>
      <c r="J85" s="49"/>
      <c r="K85" s="51"/>
      <c r="L85" s="51"/>
      <c r="M85" s="45"/>
      <c r="N85" s="1"/>
    </row>
    <row r="86" spans="1:14" x14ac:dyDescent="0.25">
      <c r="A86" s="46" t="str">
        <f>'Csapat eredmények'!B$10</f>
        <v>Miskolc  Senior</v>
      </c>
      <c r="B86" s="46" t="s">
        <v>68</v>
      </c>
      <c r="C86" s="14" t="s">
        <v>26</v>
      </c>
      <c r="D86" s="20">
        <v>56</v>
      </c>
      <c r="E86" s="21">
        <v>69</v>
      </c>
      <c r="F86" s="21">
        <v>59</v>
      </c>
      <c r="G86" s="22">
        <v>60</v>
      </c>
      <c r="H86" s="28">
        <f t="shared" ref="H86" si="207">D86+E86+F86+G86</f>
        <v>244</v>
      </c>
      <c r="I86" s="29"/>
      <c r="J86" s="48">
        <f t="shared" ref="J86" si="208">H86+I87</f>
        <v>347</v>
      </c>
      <c r="K86" s="50">
        <f t="shared" ref="K86" si="209">RANK(H86,H$2:H$181)</f>
        <v>3</v>
      </c>
      <c r="L86" s="50">
        <f t="shared" ref="L86" si="210">RANK(I87,I$3:I$181)</f>
        <v>17</v>
      </c>
      <c r="M86" s="44">
        <f t="shared" ref="M86" si="211">RANK(J86,J$2:J$181)</f>
        <v>9</v>
      </c>
      <c r="N86" s="1" t="s">
        <v>112</v>
      </c>
    </row>
    <row r="87" spans="1:14" ht="15.75" thickBot="1" x14ac:dyDescent="0.3">
      <c r="A87" s="47"/>
      <c r="B87" s="47"/>
      <c r="C87" s="18" t="s">
        <v>27</v>
      </c>
      <c r="D87" s="23">
        <v>35</v>
      </c>
      <c r="E87" s="24">
        <v>24</v>
      </c>
      <c r="F87" s="24">
        <v>18</v>
      </c>
      <c r="G87" s="25">
        <v>26</v>
      </c>
      <c r="H87" s="30"/>
      <c r="I87" s="31">
        <f t="shared" si="166"/>
        <v>103</v>
      </c>
      <c r="J87" s="49"/>
      <c r="K87" s="51"/>
      <c r="L87" s="51"/>
      <c r="M87" s="45"/>
      <c r="N87" s="1"/>
    </row>
    <row r="88" spans="1:14" x14ac:dyDescent="0.25">
      <c r="A88" s="46" t="str">
        <f>'Csapat eredmények'!B$10</f>
        <v>Miskolc  Senior</v>
      </c>
      <c r="B88" s="46" t="s">
        <v>69</v>
      </c>
      <c r="C88" s="14" t="s">
        <v>26</v>
      </c>
      <c r="D88" s="20">
        <v>49</v>
      </c>
      <c r="E88" s="21">
        <v>59</v>
      </c>
      <c r="F88" s="21">
        <v>59</v>
      </c>
      <c r="G88" s="22">
        <v>54</v>
      </c>
      <c r="H88" s="28">
        <f t="shared" ref="H88" si="212">D88+E88+F88+G88</f>
        <v>221</v>
      </c>
      <c r="I88" s="29"/>
      <c r="J88" s="48">
        <f t="shared" ref="J88" si="213">H88+I89</f>
        <v>352</v>
      </c>
      <c r="K88" s="50">
        <f t="shared" ref="K88" si="214">RANK(H88,H$2:H$181)</f>
        <v>19</v>
      </c>
      <c r="L88" s="50">
        <f t="shared" ref="L88" si="215">RANK(I89,I$3:I$181)</f>
        <v>1</v>
      </c>
      <c r="M88" s="44">
        <f t="shared" ref="M88" si="216">RANK(J88,J$2:J$181)</f>
        <v>5</v>
      </c>
      <c r="N88" s="1" t="s">
        <v>112</v>
      </c>
    </row>
    <row r="89" spans="1:14" ht="15.75" thickBot="1" x14ac:dyDescent="0.3">
      <c r="A89" s="47"/>
      <c r="B89" s="47"/>
      <c r="C89" s="18" t="s">
        <v>27</v>
      </c>
      <c r="D89" s="23">
        <v>26</v>
      </c>
      <c r="E89" s="24">
        <v>44</v>
      </c>
      <c r="F89" s="24">
        <v>26</v>
      </c>
      <c r="G89" s="25">
        <v>35</v>
      </c>
      <c r="H89" s="30"/>
      <c r="I89" s="31">
        <f t="shared" si="166"/>
        <v>131</v>
      </c>
      <c r="J89" s="49"/>
      <c r="K89" s="51"/>
      <c r="L89" s="51"/>
      <c r="M89" s="45"/>
      <c r="N89" s="1"/>
    </row>
    <row r="90" spans="1:14" x14ac:dyDescent="0.25">
      <c r="A90" s="46" t="str">
        <f>'Csapat eredmények'!B$10</f>
        <v>Miskolc  Senior</v>
      </c>
      <c r="B90" s="46">
        <v>45</v>
      </c>
      <c r="C90" s="14" t="s">
        <v>26</v>
      </c>
      <c r="D90" s="20"/>
      <c r="E90" s="21"/>
      <c r="F90" s="21"/>
      <c r="G90" s="22"/>
      <c r="H90" s="28">
        <f t="shared" ref="H90" si="217">D90+E90+F90+G90</f>
        <v>0</v>
      </c>
      <c r="I90" s="29"/>
      <c r="J90" s="48">
        <f t="shared" ref="J90" si="218">H90+I91</f>
        <v>0</v>
      </c>
      <c r="K90" s="50">
        <f t="shared" ref="K90" si="219">RANK(H90,H$2:H$181)</f>
        <v>74</v>
      </c>
      <c r="L90" s="50">
        <f t="shared" ref="L90" si="220">RANK(I91,I$3:I$181)</f>
        <v>74</v>
      </c>
      <c r="M90" s="44">
        <f t="shared" ref="M90" si="221">RANK(J90,J$2:J$181)</f>
        <v>74</v>
      </c>
      <c r="N90" s="1"/>
    </row>
    <row r="91" spans="1:14" ht="15.75" thickBot="1" x14ac:dyDescent="0.3">
      <c r="A91" s="47"/>
      <c r="B91" s="47"/>
      <c r="C91" s="18" t="s">
        <v>27</v>
      </c>
      <c r="D91" s="23"/>
      <c r="E91" s="24"/>
      <c r="F91" s="24"/>
      <c r="G91" s="25"/>
      <c r="H91" s="30"/>
      <c r="I91" s="31">
        <f t="shared" si="166"/>
        <v>0</v>
      </c>
      <c r="J91" s="49"/>
      <c r="K91" s="51"/>
      <c r="L91" s="51"/>
      <c r="M91" s="45"/>
      <c r="N91" s="1"/>
    </row>
    <row r="92" spans="1:14" x14ac:dyDescent="0.25">
      <c r="A92" s="46" t="str">
        <f>'Csapat eredmények'!B$11</f>
        <v>Szegvár</v>
      </c>
      <c r="B92" s="46" t="s">
        <v>72</v>
      </c>
      <c r="C92" s="14" t="s">
        <v>26</v>
      </c>
      <c r="D92" s="20">
        <v>51</v>
      </c>
      <c r="E92" s="21">
        <v>49</v>
      </c>
      <c r="F92" s="21"/>
      <c r="G92" s="22"/>
      <c r="H92" s="28">
        <f t="shared" ref="H92" si="222">D92+E92+F92+G92</f>
        <v>100</v>
      </c>
      <c r="I92" s="29"/>
      <c r="J92" s="48">
        <f t="shared" ref="J92" si="223">H92+I93</f>
        <v>142</v>
      </c>
      <c r="K92" s="50">
        <f t="shared" ref="K92" si="224">RANK(H92,H$2:H$181)</f>
        <v>70</v>
      </c>
      <c r="L92" s="50">
        <f t="shared" ref="L92" si="225">RANK(I93,I$3:I$181)</f>
        <v>69</v>
      </c>
      <c r="M92" s="44">
        <f t="shared" ref="M92" si="226">RANK(J92,J$2:J$181)</f>
        <v>70</v>
      </c>
      <c r="N92" s="1" t="s">
        <v>112</v>
      </c>
    </row>
    <row r="93" spans="1:14" ht="15.75" thickBot="1" x14ac:dyDescent="0.3">
      <c r="A93" s="47"/>
      <c r="B93" s="47"/>
      <c r="C93" s="18" t="s">
        <v>27</v>
      </c>
      <c r="D93" s="23">
        <v>17</v>
      </c>
      <c r="E93" s="24">
        <v>25</v>
      </c>
      <c r="F93" s="24"/>
      <c r="G93" s="25"/>
      <c r="H93" s="30"/>
      <c r="I93" s="31">
        <f t="shared" si="166"/>
        <v>42</v>
      </c>
      <c r="J93" s="49"/>
      <c r="K93" s="51"/>
      <c r="L93" s="51"/>
      <c r="M93" s="45"/>
      <c r="N93" s="1"/>
    </row>
    <row r="94" spans="1:14" x14ac:dyDescent="0.25">
      <c r="A94" s="46" t="str">
        <f>'Csapat eredmények'!B$11</f>
        <v>Szegvár</v>
      </c>
      <c r="B94" s="46" t="s">
        <v>71</v>
      </c>
      <c r="C94" s="14" t="s">
        <v>26</v>
      </c>
      <c r="D94" s="20">
        <v>57</v>
      </c>
      <c r="E94" s="21">
        <v>57</v>
      </c>
      <c r="F94" s="21">
        <v>46</v>
      </c>
      <c r="G94" s="22">
        <v>66</v>
      </c>
      <c r="H94" s="28">
        <f t="shared" ref="H94" si="227">D94+E94+F94+G94</f>
        <v>226</v>
      </c>
      <c r="I94" s="29"/>
      <c r="J94" s="48">
        <f t="shared" ref="J94" si="228">H94+I95</f>
        <v>354</v>
      </c>
      <c r="K94" s="50">
        <f t="shared" ref="K94" si="229">RANK(H94,H$2:H$181)</f>
        <v>16</v>
      </c>
      <c r="L94" s="50">
        <f t="shared" ref="L94" si="230">RANK(I95,I$3:I$181)</f>
        <v>2</v>
      </c>
      <c r="M94" s="44">
        <f t="shared" ref="M94" si="231">RANK(J94,J$2:J$181)</f>
        <v>3</v>
      </c>
      <c r="N94" s="1" t="s">
        <v>112</v>
      </c>
    </row>
    <row r="95" spans="1:14" ht="15.75" thickBot="1" x14ac:dyDescent="0.3">
      <c r="A95" s="47"/>
      <c r="B95" s="47"/>
      <c r="C95" s="18" t="s">
        <v>27</v>
      </c>
      <c r="D95" s="23">
        <v>25</v>
      </c>
      <c r="E95" s="24">
        <v>26</v>
      </c>
      <c r="F95" s="24">
        <v>34</v>
      </c>
      <c r="G95" s="25">
        <v>43</v>
      </c>
      <c r="H95" s="30"/>
      <c r="I95" s="31">
        <f t="shared" si="166"/>
        <v>128</v>
      </c>
      <c r="J95" s="49"/>
      <c r="K95" s="51"/>
      <c r="L95" s="51"/>
      <c r="M95" s="45"/>
      <c r="N95" s="1"/>
    </row>
    <row r="96" spans="1:14" x14ac:dyDescent="0.25">
      <c r="A96" s="46" t="str">
        <f>'Csapat eredmények'!B$11</f>
        <v>Szegvár</v>
      </c>
      <c r="B96" s="46" t="s">
        <v>70</v>
      </c>
      <c r="C96" s="14" t="s">
        <v>26</v>
      </c>
      <c r="D96" s="20">
        <v>61</v>
      </c>
      <c r="E96" s="21">
        <v>51</v>
      </c>
      <c r="F96" s="21">
        <v>49</v>
      </c>
      <c r="G96" s="22">
        <v>50</v>
      </c>
      <c r="H96" s="28">
        <f t="shared" ref="H96" si="232">D96+E96+F96+G96</f>
        <v>211</v>
      </c>
      <c r="I96" s="29"/>
      <c r="J96" s="48">
        <f t="shared" ref="J96" si="233">H96+I97</f>
        <v>301</v>
      </c>
      <c r="K96" s="50">
        <f t="shared" ref="K96" si="234">RANK(H96,H$2:H$181)</f>
        <v>29</v>
      </c>
      <c r="L96" s="50">
        <f t="shared" ref="L96" si="235">RANK(I97,I$3:I$181)</f>
        <v>29</v>
      </c>
      <c r="M96" s="44">
        <f t="shared" ref="M96" si="236">RANK(J96,J$2:J$181)</f>
        <v>31</v>
      </c>
      <c r="N96" s="1" t="s">
        <v>111</v>
      </c>
    </row>
    <row r="97" spans="1:14" ht="15.75" thickBot="1" x14ac:dyDescent="0.3">
      <c r="A97" s="47"/>
      <c r="B97" s="47"/>
      <c r="C97" s="18" t="s">
        <v>27</v>
      </c>
      <c r="D97" s="23">
        <v>18</v>
      </c>
      <c r="E97" s="24">
        <v>16</v>
      </c>
      <c r="F97" s="24">
        <v>33</v>
      </c>
      <c r="G97" s="25">
        <v>23</v>
      </c>
      <c r="H97" s="30"/>
      <c r="I97" s="31">
        <f t="shared" si="166"/>
        <v>90</v>
      </c>
      <c r="J97" s="49"/>
      <c r="K97" s="51"/>
      <c r="L97" s="51"/>
      <c r="M97" s="45"/>
      <c r="N97" s="1"/>
    </row>
    <row r="98" spans="1:14" x14ac:dyDescent="0.25">
      <c r="A98" s="46" t="str">
        <f>'Csapat eredmények'!B$11</f>
        <v>Szegvár</v>
      </c>
      <c r="B98" s="46" t="s">
        <v>115</v>
      </c>
      <c r="C98" s="14" t="s">
        <v>26</v>
      </c>
      <c r="D98" s="20">
        <v>50</v>
      </c>
      <c r="E98" s="21">
        <v>59</v>
      </c>
      <c r="F98" s="21">
        <v>42</v>
      </c>
      <c r="G98" s="22">
        <v>65</v>
      </c>
      <c r="H98" s="28">
        <f t="shared" ref="H98" si="237">D98+E98+F98+G98</f>
        <v>216</v>
      </c>
      <c r="I98" s="29"/>
      <c r="J98" s="48">
        <f t="shared" ref="J98" si="238">H98+I99</f>
        <v>337</v>
      </c>
      <c r="K98" s="50">
        <f t="shared" ref="K98" si="239">RANK(H98,H$2:H$181)</f>
        <v>24</v>
      </c>
      <c r="L98" s="50">
        <f t="shared" ref="L98" si="240">RANK(I99,I$3:I$181)</f>
        <v>5</v>
      </c>
      <c r="M98" s="44">
        <f t="shared" ref="M98" si="241">RANK(J98,J$2:J$181)</f>
        <v>13</v>
      </c>
      <c r="N98" s="1" t="s">
        <v>112</v>
      </c>
    </row>
    <row r="99" spans="1:14" ht="15.75" thickBot="1" x14ac:dyDescent="0.3">
      <c r="A99" s="47"/>
      <c r="B99" s="47"/>
      <c r="C99" s="18" t="s">
        <v>27</v>
      </c>
      <c r="D99" s="23">
        <v>24</v>
      </c>
      <c r="E99" s="24">
        <v>36</v>
      </c>
      <c r="F99" s="24">
        <v>26</v>
      </c>
      <c r="G99" s="25">
        <v>35</v>
      </c>
      <c r="H99" s="30"/>
      <c r="I99" s="31">
        <f t="shared" si="166"/>
        <v>121</v>
      </c>
      <c r="J99" s="49"/>
      <c r="K99" s="51"/>
      <c r="L99" s="51"/>
      <c r="M99" s="45"/>
      <c r="N99" s="1"/>
    </row>
    <row r="100" spans="1:14" x14ac:dyDescent="0.25">
      <c r="A100" s="46" t="str">
        <f>'Csapat eredmények'!B$11</f>
        <v>Szegvár</v>
      </c>
      <c r="B100" s="46" t="s">
        <v>114</v>
      </c>
      <c r="C100" s="14" t="s">
        <v>26</v>
      </c>
      <c r="D100" s="20"/>
      <c r="E100" s="21"/>
      <c r="F100" s="21">
        <v>58</v>
      </c>
      <c r="G100" s="22">
        <v>59</v>
      </c>
      <c r="H100" s="28">
        <f t="shared" ref="H100" si="242">D100+E100+F100+G100</f>
        <v>117</v>
      </c>
      <c r="I100" s="29"/>
      <c r="J100" s="48">
        <f t="shared" ref="J100" si="243">H100+I101</f>
        <v>166</v>
      </c>
      <c r="K100" s="50">
        <f t="shared" ref="K100" si="244">RANK(H100,H$2:H$181)</f>
        <v>67</v>
      </c>
      <c r="L100" s="50">
        <f t="shared" ref="L100" si="245">RANK(I101,I$3:I$181)</f>
        <v>65</v>
      </c>
      <c r="M100" s="44">
        <f t="shared" ref="M100" si="246">RANK(J100,J$2:J$181)</f>
        <v>67</v>
      </c>
      <c r="N100" s="1" t="s">
        <v>112</v>
      </c>
    </row>
    <row r="101" spans="1:14" ht="15.75" thickBot="1" x14ac:dyDescent="0.3">
      <c r="A101" s="47"/>
      <c r="B101" s="47"/>
      <c r="C101" s="18" t="s">
        <v>27</v>
      </c>
      <c r="D101" s="23"/>
      <c r="E101" s="24"/>
      <c r="F101" s="24">
        <v>24</v>
      </c>
      <c r="G101" s="25">
        <v>25</v>
      </c>
      <c r="H101" s="30"/>
      <c r="I101" s="31">
        <f t="shared" si="166"/>
        <v>49</v>
      </c>
      <c r="J101" s="49"/>
      <c r="K101" s="51"/>
      <c r="L101" s="51"/>
      <c r="M101" s="45"/>
      <c r="N101" s="1"/>
    </row>
    <row r="102" spans="1:14" x14ac:dyDescent="0.25">
      <c r="A102" s="46" t="str">
        <f>'Csapat eredmények'!B$12</f>
        <v>MPL</v>
      </c>
      <c r="B102" s="46" t="s">
        <v>74</v>
      </c>
      <c r="C102" s="14" t="s">
        <v>26</v>
      </c>
      <c r="D102" s="20">
        <v>44</v>
      </c>
      <c r="E102" s="21">
        <v>58</v>
      </c>
      <c r="F102" s="21">
        <v>53</v>
      </c>
      <c r="G102" s="22">
        <v>48</v>
      </c>
      <c r="H102" s="28">
        <f t="shared" ref="H102" si="247">D102+E102+F102+G102</f>
        <v>203</v>
      </c>
      <c r="I102" s="29"/>
      <c r="J102" s="48">
        <f t="shared" ref="J102" si="248">H102+I103</f>
        <v>287</v>
      </c>
      <c r="K102" s="50">
        <f t="shared" ref="K102" si="249">RANK(H102,H$2:H$181)</f>
        <v>37</v>
      </c>
      <c r="L102" s="50">
        <f t="shared" ref="L102" si="250">RANK(I103,I$3:I$181)</f>
        <v>34</v>
      </c>
      <c r="M102" s="44">
        <f t="shared" ref="M102" si="251">RANK(J102,J$2:J$181)</f>
        <v>38</v>
      </c>
      <c r="N102" s="1" t="s">
        <v>112</v>
      </c>
    </row>
    <row r="103" spans="1:14" ht="15.75" thickBot="1" x14ac:dyDescent="0.3">
      <c r="A103" s="47"/>
      <c r="B103" s="47"/>
      <c r="C103" s="18" t="s">
        <v>27</v>
      </c>
      <c r="D103" s="23">
        <v>16</v>
      </c>
      <c r="E103" s="24">
        <v>24</v>
      </c>
      <c r="F103" s="24">
        <v>26</v>
      </c>
      <c r="G103" s="25">
        <v>18</v>
      </c>
      <c r="H103" s="30"/>
      <c r="I103" s="31">
        <f t="shared" si="166"/>
        <v>84</v>
      </c>
      <c r="J103" s="49"/>
      <c r="K103" s="51"/>
      <c r="L103" s="51"/>
      <c r="M103" s="45"/>
      <c r="N103" s="1"/>
    </row>
    <row r="104" spans="1:14" x14ac:dyDescent="0.25">
      <c r="A104" s="46" t="str">
        <f>'Csapat eredmények'!B$12</f>
        <v>MPL</v>
      </c>
      <c r="B104" s="46" t="s">
        <v>75</v>
      </c>
      <c r="C104" s="14" t="s">
        <v>26</v>
      </c>
      <c r="D104" s="20">
        <v>48</v>
      </c>
      <c r="E104" s="21">
        <v>52</v>
      </c>
      <c r="F104" s="21">
        <v>62</v>
      </c>
      <c r="G104" s="22">
        <v>52</v>
      </c>
      <c r="H104" s="28">
        <f t="shared" ref="H104" si="252">D104+E104+F104+G104</f>
        <v>214</v>
      </c>
      <c r="I104" s="29"/>
      <c r="J104" s="48">
        <f t="shared" ref="J104" si="253">H104+I105</f>
        <v>317</v>
      </c>
      <c r="K104" s="50">
        <f t="shared" ref="K104" si="254">RANK(H104,H$2:H$181)</f>
        <v>28</v>
      </c>
      <c r="L104" s="50">
        <f t="shared" ref="L104" si="255">RANK(I105,I$3:I$181)</f>
        <v>17</v>
      </c>
      <c r="M104" s="44">
        <f t="shared" ref="M104" si="256">RANK(J104,J$2:J$181)</f>
        <v>23</v>
      </c>
      <c r="N104" s="1" t="s">
        <v>112</v>
      </c>
    </row>
    <row r="105" spans="1:14" ht="15.75" thickBot="1" x14ac:dyDescent="0.3">
      <c r="A105" s="47"/>
      <c r="B105" s="47"/>
      <c r="C105" s="18" t="s">
        <v>27</v>
      </c>
      <c r="D105" s="23">
        <v>16</v>
      </c>
      <c r="E105" s="24">
        <v>26</v>
      </c>
      <c r="F105" s="24">
        <v>34</v>
      </c>
      <c r="G105" s="25">
        <v>27</v>
      </c>
      <c r="H105" s="30"/>
      <c r="I105" s="31">
        <f t="shared" si="166"/>
        <v>103</v>
      </c>
      <c r="J105" s="49"/>
      <c r="K105" s="51"/>
      <c r="L105" s="51"/>
      <c r="M105" s="45"/>
      <c r="N105" s="1"/>
    </row>
    <row r="106" spans="1:14" x14ac:dyDescent="0.25">
      <c r="A106" s="46" t="str">
        <f>'Csapat eredmények'!B$12</f>
        <v>MPL</v>
      </c>
      <c r="B106" s="46" t="s">
        <v>76</v>
      </c>
      <c r="C106" s="14" t="s">
        <v>26</v>
      </c>
      <c r="D106" s="20">
        <v>56</v>
      </c>
      <c r="E106" s="21">
        <v>56</v>
      </c>
      <c r="F106" s="21">
        <v>61</v>
      </c>
      <c r="G106" s="22">
        <v>59</v>
      </c>
      <c r="H106" s="28">
        <f t="shared" ref="H106" si="257">D106+E106+F106+G106</f>
        <v>232</v>
      </c>
      <c r="I106" s="29"/>
      <c r="J106" s="48">
        <f t="shared" ref="J106" si="258">H106+I107</f>
        <v>342</v>
      </c>
      <c r="K106" s="50">
        <f t="shared" ref="K106" si="259">RANK(H106,H$2:H$181)</f>
        <v>10</v>
      </c>
      <c r="L106" s="50">
        <f t="shared" ref="L106" si="260">RANK(I107,I$3:I$181)</f>
        <v>13</v>
      </c>
      <c r="M106" s="44">
        <f t="shared" ref="M106" si="261">RANK(J106,J$2:J$181)</f>
        <v>10</v>
      </c>
      <c r="N106" s="1" t="s">
        <v>112</v>
      </c>
    </row>
    <row r="107" spans="1:14" ht="15.75" thickBot="1" x14ac:dyDescent="0.3">
      <c r="A107" s="47"/>
      <c r="B107" s="47"/>
      <c r="C107" s="18" t="s">
        <v>27</v>
      </c>
      <c r="D107" s="23">
        <v>27</v>
      </c>
      <c r="E107" s="24">
        <v>26</v>
      </c>
      <c r="F107" s="24">
        <v>36</v>
      </c>
      <c r="G107" s="25">
        <v>21</v>
      </c>
      <c r="H107" s="30"/>
      <c r="I107" s="31">
        <f t="shared" si="166"/>
        <v>110</v>
      </c>
      <c r="J107" s="49"/>
      <c r="K107" s="51"/>
      <c r="L107" s="51"/>
      <c r="M107" s="45"/>
      <c r="N107" s="1"/>
    </row>
    <row r="108" spans="1:14" x14ac:dyDescent="0.25">
      <c r="A108" s="46" t="str">
        <f>'Csapat eredmények'!B$12</f>
        <v>MPL</v>
      </c>
      <c r="B108" s="46" t="s">
        <v>77</v>
      </c>
      <c r="C108" s="14" t="s">
        <v>26</v>
      </c>
      <c r="D108" s="20">
        <v>38</v>
      </c>
      <c r="E108" s="21">
        <v>57</v>
      </c>
      <c r="F108" s="21">
        <v>52</v>
      </c>
      <c r="G108" s="22">
        <v>63</v>
      </c>
      <c r="H108" s="28">
        <f t="shared" ref="H108" si="262">D108+E108+F108+G108</f>
        <v>210</v>
      </c>
      <c r="I108" s="29"/>
      <c r="J108" s="48">
        <f t="shared" ref="J108" si="263">H108+I109</f>
        <v>313</v>
      </c>
      <c r="K108" s="50">
        <f t="shared" ref="K108" si="264">RANK(H108,H$2:H$181)</f>
        <v>32</v>
      </c>
      <c r="L108" s="50">
        <f t="shared" ref="L108" si="265">RANK(I109,I$3:I$181)</f>
        <v>17</v>
      </c>
      <c r="M108" s="44">
        <f t="shared" ref="M108" si="266">RANK(J108,J$2:J$181)</f>
        <v>28</v>
      </c>
      <c r="N108" s="1" t="s">
        <v>112</v>
      </c>
    </row>
    <row r="109" spans="1:14" ht="15.75" thickBot="1" x14ac:dyDescent="0.3">
      <c r="A109" s="47"/>
      <c r="B109" s="47"/>
      <c r="C109" s="18" t="s">
        <v>27</v>
      </c>
      <c r="D109" s="23">
        <v>27</v>
      </c>
      <c r="E109" s="24">
        <v>23</v>
      </c>
      <c r="F109" s="24">
        <v>27</v>
      </c>
      <c r="G109" s="25">
        <v>26</v>
      </c>
      <c r="H109" s="30"/>
      <c r="I109" s="31">
        <f t="shared" si="166"/>
        <v>103</v>
      </c>
      <c r="J109" s="49"/>
      <c r="K109" s="51"/>
      <c r="L109" s="51"/>
      <c r="M109" s="45"/>
      <c r="N109" s="1"/>
    </row>
    <row r="110" spans="1:14" x14ac:dyDescent="0.25">
      <c r="A110" s="46" t="str">
        <f>'Csapat eredmények'!B$12</f>
        <v>MPL</v>
      </c>
      <c r="B110" s="46">
        <v>55</v>
      </c>
      <c r="C110" s="14" t="s">
        <v>26</v>
      </c>
      <c r="D110" s="20"/>
      <c r="E110" s="21"/>
      <c r="F110" s="21"/>
      <c r="G110" s="22"/>
      <c r="H110" s="28">
        <f t="shared" ref="H110" si="267">D110+E110+F110+G110</f>
        <v>0</v>
      </c>
      <c r="I110" s="29"/>
      <c r="J110" s="48">
        <f t="shared" ref="J110" si="268">H110+I111</f>
        <v>0</v>
      </c>
      <c r="K110" s="50">
        <f t="shared" ref="K110" si="269">RANK(H110,H$2:H$181)</f>
        <v>74</v>
      </c>
      <c r="L110" s="50">
        <f t="shared" ref="L110" si="270">RANK(I111,I$3:I$181)</f>
        <v>74</v>
      </c>
      <c r="M110" s="44">
        <f t="shared" ref="M110" si="271">RANK(J110,J$2:J$181)</f>
        <v>74</v>
      </c>
      <c r="N110" s="1"/>
    </row>
    <row r="111" spans="1:14" ht="15.75" thickBot="1" x14ac:dyDescent="0.3">
      <c r="A111" s="47"/>
      <c r="B111" s="47"/>
      <c r="C111" s="18" t="s">
        <v>27</v>
      </c>
      <c r="D111" s="23"/>
      <c r="E111" s="24"/>
      <c r="F111" s="24"/>
      <c r="G111" s="25"/>
      <c r="H111" s="30"/>
      <c r="I111" s="31">
        <f t="shared" si="166"/>
        <v>0</v>
      </c>
      <c r="J111" s="49"/>
      <c r="K111" s="51"/>
      <c r="L111" s="51"/>
      <c r="M111" s="45"/>
      <c r="N111" s="1"/>
    </row>
    <row r="112" spans="1:14" x14ac:dyDescent="0.25">
      <c r="A112" s="46" t="str">
        <f>'Csapat eredmények'!B$13</f>
        <v>Szeged  Logisztika</v>
      </c>
      <c r="B112" s="46" t="s">
        <v>81</v>
      </c>
      <c r="C112" s="14" t="s">
        <v>26</v>
      </c>
      <c r="D112" s="20">
        <v>54</v>
      </c>
      <c r="E112" s="21">
        <v>58</v>
      </c>
      <c r="F112" s="21">
        <v>59</v>
      </c>
      <c r="G112" s="22">
        <v>56</v>
      </c>
      <c r="H112" s="28">
        <f t="shared" ref="H112" si="272">D112+E112+F112+G112</f>
        <v>227</v>
      </c>
      <c r="I112" s="29"/>
      <c r="J112" s="48">
        <f t="shared" ref="J112" si="273">H112+I113</f>
        <v>325</v>
      </c>
      <c r="K112" s="50">
        <f t="shared" ref="K112" si="274">RANK(H112,H$2:H$181)</f>
        <v>12</v>
      </c>
      <c r="L112" s="50">
        <f t="shared" ref="L112" si="275">RANK(I113,I$3:I$181)</f>
        <v>22</v>
      </c>
      <c r="M112" s="44">
        <f t="shared" ref="M112" si="276">RANK(J112,J$2:J$181)</f>
        <v>17</v>
      </c>
      <c r="N112" s="1" t="s">
        <v>112</v>
      </c>
    </row>
    <row r="113" spans="1:14" ht="15.75" thickBot="1" x14ac:dyDescent="0.3">
      <c r="A113" s="47"/>
      <c r="B113" s="47"/>
      <c r="C113" s="18" t="s">
        <v>27</v>
      </c>
      <c r="D113" s="23">
        <v>21</v>
      </c>
      <c r="E113" s="24">
        <v>25</v>
      </c>
      <c r="F113" s="24">
        <v>26</v>
      </c>
      <c r="G113" s="25">
        <v>26</v>
      </c>
      <c r="H113" s="30"/>
      <c r="I113" s="31">
        <f t="shared" si="166"/>
        <v>98</v>
      </c>
      <c r="J113" s="49"/>
      <c r="K113" s="51"/>
      <c r="L113" s="51"/>
      <c r="M113" s="45"/>
      <c r="N113" s="1"/>
    </row>
    <row r="114" spans="1:14" x14ac:dyDescent="0.25">
      <c r="A114" s="46" t="str">
        <f>'Csapat eredmények'!B$13</f>
        <v>Szeged  Logisztika</v>
      </c>
      <c r="B114" s="46" t="s">
        <v>80</v>
      </c>
      <c r="C114" s="14" t="s">
        <v>26</v>
      </c>
      <c r="D114" s="20">
        <v>54</v>
      </c>
      <c r="E114" s="21">
        <v>58</v>
      </c>
      <c r="F114" s="21">
        <v>69</v>
      </c>
      <c r="G114" s="22">
        <v>55</v>
      </c>
      <c r="H114" s="28">
        <f t="shared" ref="H114" si="277">D114+E114+F114+G114</f>
        <v>236</v>
      </c>
      <c r="I114" s="29"/>
      <c r="J114" s="48">
        <f t="shared" ref="J114" si="278">H114+I115</f>
        <v>319</v>
      </c>
      <c r="K114" s="50">
        <f t="shared" ref="K114" si="279">RANK(H114,H$2:H$181)</f>
        <v>5</v>
      </c>
      <c r="L114" s="50">
        <f t="shared" ref="L114" si="280">RANK(I115,I$3:I$181)</f>
        <v>37</v>
      </c>
      <c r="M114" s="44">
        <f t="shared" ref="M114" si="281">RANK(J114,J$2:J$181)</f>
        <v>20</v>
      </c>
      <c r="N114" s="1" t="s">
        <v>112</v>
      </c>
    </row>
    <row r="115" spans="1:14" ht="15.75" thickBot="1" x14ac:dyDescent="0.3">
      <c r="A115" s="47"/>
      <c r="B115" s="47"/>
      <c r="C115" s="18" t="s">
        <v>27</v>
      </c>
      <c r="D115" s="23">
        <v>32</v>
      </c>
      <c r="E115" s="24">
        <v>17</v>
      </c>
      <c r="F115" s="24">
        <v>16</v>
      </c>
      <c r="G115" s="25">
        <v>18</v>
      </c>
      <c r="H115" s="30"/>
      <c r="I115" s="31">
        <f t="shared" si="166"/>
        <v>83</v>
      </c>
      <c r="J115" s="49"/>
      <c r="K115" s="51"/>
      <c r="L115" s="51"/>
      <c r="M115" s="45"/>
      <c r="N115" s="1"/>
    </row>
    <row r="116" spans="1:14" x14ac:dyDescent="0.25">
      <c r="A116" s="46" t="str">
        <f>'Csapat eredmények'!B$13</f>
        <v>Szeged  Logisztika</v>
      </c>
      <c r="B116" s="46" t="s">
        <v>79</v>
      </c>
      <c r="C116" s="14" t="s">
        <v>26</v>
      </c>
      <c r="D116" s="20">
        <v>53</v>
      </c>
      <c r="E116" s="21">
        <v>60</v>
      </c>
      <c r="F116" s="21">
        <v>68</v>
      </c>
      <c r="G116" s="22">
        <v>52</v>
      </c>
      <c r="H116" s="28">
        <f t="shared" ref="H116" si="282">D116+E116+F116+G116</f>
        <v>233</v>
      </c>
      <c r="I116" s="29"/>
      <c r="J116" s="48">
        <f t="shared" ref="J116" si="283">H116+I117</f>
        <v>339</v>
      </c>
      <c r="K116" s="50">
        <f t="shared" ref="K116" si="284">RANK(H116,H$2:H$181)</f>
        <v>8</v>
      </c>
      <c r="L116" s="50">
        <f t="shared" ref="L116" si="285">RANK(I117,I$3:I$181)</f>
        <v>16</v>
      </c>
      <c r="M116" s="44">
        <f t="shared" ref="M116" si="286">RANK(J116,J$2:J$181)</f>
        <v>12</v>
      </c>
      <c r="N116" s="1" t="s">
        <v>112</v>
      </c>
    </row>
    <row r="117" spans="1:14" ht="15.75" thickBot="1" x14ac:dyDescent="0.3">
      <c r="A117" s="47"/>
      <c r="B117" s="47"/>
      <c r="C117" s="18" t="s">
        <v>27</v>
      </c>
      <c r="D117" s="23">
        <v>17</v>
      </c>
      <c r="E117" s="24">
        <v>25</v>
      </c>
      <c r="F117" s="24">
        <v>39</v>
      </c>
      <c r="G117" s="25">
        <v>25</v>
      </c>
      <c r="H117" s="30"/>
      <c r="I117" s="31">
        <f t="shared" si="166"/>
        <v>106</v>
      </c>
      <c r="J117" s="49"/>
      <c r="K117" s="51"/>
      <c r="L117" s="51"/>
      <c r="M117" s="45"/>
      <c r="N117" s="1"/>
    </row>
    <row r="118" spans="1:14" x14ac:dyDescent="0.25">
      <c r="A118" s="46" t="str">
        <f>'Csapat eredmények'!B$13</f>
        <v>Szeged  Logisztika</v>
      </c>
      <c r="B118" s="46" t="s">
        <v>78</v>
      </c>
      <c r="C118" s="14" t="s">
        <v>26</v>
      </c>
      <c r="D118" s="20">
        <v>59</v>
      </c>
      <c r="E118" s="21">
        <v>57</v>
      </c>
      <c r="F118" s="21">
        <v>50</v>
      </c>
      <c r="G118" s="22">
        <v>50</v>
      </c>
      <c r="H118" s="28">
        <f t="shared" ref="H118" si="287">D118+E118+F118+G118</f>
        <v>216</v>
      </c>
      <c r="I118" s="29"/>
      <c r="J118" s="48">
        <f t="shared" ref="J118" si="288">H118+I119</f>
        <v>317</v>
      </c>
      <c r="K118" s="50">
        <f t="shared" ref="K118" si="289">RANK(H118,H$2:H$181)</f>
        <v>24</v>
      </c>
      <c r="L118" s="50">
        <f t="shared" ref="L118" si="290">RANK(I119,I$3:I$181)</f>
        <v>21</v>
      </c>
      <c r="M118" s="44">
        <f t="shared" ref="M118" si="291">RANK(J118,J$2:J$181)</f>
        <v>23</v>
      </c>
      <c r="N118" s="1" t="s">
        <v>112</v>
      </c>
    </row>
    <row r="119" spans="1:14" ht="15.75" thickBot="1" x14ac:dyDescent="0.3">
      <c r="A119" s="47"/>
      <c r="B119" s="47"/>
      <c r="C119" s="18" t="s">
        <v>27</v>
      </c>
      <c r="D119" s="23">
        <v>25</v>
      </c>
      <c r="E119" s="24">
        <v>27</v>
      </c>
      <c r="F119" s="24">
        <v>26</v>
      </c>
      <c r="G119" s="25">
        <v>23</v>
      </c>
      <c r="H119" s="30"/>
      <c r="I119" s="31">
        <f t="shared" si="166"/>
        <v>101</v>
      </c>
      <c r="J119" s="49"/>
      <c r="K119" s="51"/>
      <c r="L119" s="51"/>
      <c r="M119" s="45"/>
      <c r="N119" s="1"/>
    </row>
    <row r="120" spans="1:14" x14ac:dyDescent="0.25">
      <c r="A120" s="46" t="str">
        <f>'Csapat eredmények'!B$13</f>
        <v>Szeged  Logisztika</v>
      </c>
      <c r="B120" s="46">
        <v>60</v>
      </c>
      <c r="C120" s="14" t="s">
        <v>26</v>
      </c>
      <c r="D120" s="20"/>
      <c r="E120" s="21"/>
      <c r="F120" s="21"/>
      <c r="G120" s="22"/>
      <c r="H120" s="28">
        <f t="shared" ref="H120" si="292">D120+E120+F120+G120</f>
        <v>0</v>
      </c>
      <c r="I120" s="29"/>
      <c r="J120" s="48">
        <f t="shared" ref="J120" si="293">H120+I121</f>
        <v>0</v>
      </c>
      <c r="K120" s="50">
        <f t="shared" ref="K120" si="294">RANK(H120,H$2:H$181)</f>
        <v>74</v>
      </c>
      <c r="L120" s="50">
        <f t="shared" ref="L120" si="295">RANK(I121,I$3:I$181)</f>
        <v>74</v>
      </c>
      <c r="M120" s="44">
        <f t="shared" ref="M120" si="296">RANK(J120,J$2:J$181)</f>
        <v>74</v>
      </c>
      <c r="N120" s="1"/>
    </row>
    <row r="121" spans="1:14" ht="15.75" thickBot="1" x14ac:dyDescent="0.3">
      <c r="A121" s="47"/>
      <c r="B121" s="47"/>
      <c r="C121" s="18" t="s">
        <v>27</v>
      </c>
      <c r="D121" s="23"/>
      <c r="E121" s="24"/>
      <c r="F121" s="24"/>
      <c r="G121" s="25"/>
      <c r="H121" s="30"/>
      <c r="I121" s="31">
        <f t="shared" si="166"/>
        <v>0</v>
      </c>
      <c r="J121" s="49"/>
      <c r="K121" s="51"/>
      <c r="L121" s="51"/>
      <c r="M121" s="45"/>
      <c r="N121" s="1"/>
    </row>
    <row r="122" spans="1:14" x14ac:dyDescent="0.25">
      <c r="A122" s="46" t="str">
        <f>'Csapat eredmények'!B$14</f>
        <v xml:space="preserve">DPSE I.        </v>
      </c>
      <c r="B122" s="46" t="s">
        <v>83</v>
      </c>
      <c r="C122" s="14" t="s">
        <v>26</v>
      </c>
      <c r="D122" s="20">
        <v>40</v>
      </c>
      <c r="E122" s="21">
        <v>34</v>
      </c>
      <c r="F122" s="21">
        <v>44</v>
      </c>
      <c r="G122" s="22">
        <v>35</v>
      </c>
      <c r="H122" s="28">
        <f t="shared" ref="H122" si="297">D122+E122+F122+G122</f>
        <v>153</v>
      </c>
      <c r="I122" s="29"/>
      <c r="J122" s="48">
        <f t="shared" ref="J122" si="298">H122+I123</f>
        <v>236</v>
      </c>
      <c r="K122" s="50">
        <f t="shared" ref="K122" si="299">RANK(H122,H$2:H$181)</f>
        <v>60</v>
      </c>
      <c r="L122" s="50">
        <f t="shared" ref="L122" si="300">RANK(I123,I$3:I$181)</f>
        <v>37</v>
      </c>
      <c r="M122" s="44">
        <f t="shared" ref="M122" si="301">RANK(J122,J$2:J$181)</f>
        <v>52</v>
      </c>
      <c r="N122" s="1" t="s">
        <v>111</v>
      </c>
    </row>
    <row r="123" spans="1:14" ht="15.75" thickBot="1" x14ac:dyDescent="0.3">
      <c r="A123" s="47"/>
      <c r="B123" s="47"/>
      <c r="C123" s="18" t="s">
        <v>27</v>
      </c>
      <c r="D123" s="23">
        <v>25</v>
      </c>
      <c r="E123" s="24">
        <v>26</v>
      </c>
      <c r="F123" s="24">
        <v>16</v>
      </c>
      <c r="G123" s="25">
        <v>16</v>
      </c>
      <c r="H123" s="30"/>
      <c r="I123" s="31">
        <f t="shared" si="166"/>
        <v>83</v>
      </c>
      <c r="J123" s="49"/>
      <c r="K123" s="51"/>
      <c r="L123" s="51"/>
      <c r="M123" s="45"/>
      <c r="N123" s="1"/>
    </row>
    <row r="124" spans="1:14" x14ac:dyDescent="0.25">
      <c r="A124" s="46" t="str">
        <f>'Csapat eredmények'!B$14</f>
        <v xml:space="preserve">DPSE I.        </v>
      </c>
      <c r="B124" s="46" t="s">
        <v>116</v>
      </c>
      <c r="C124" s="14" t="s">
        <v>26</v>
      </c>
      <c r="D124" s="20">
        <v>47</v>
      </c>
      <c r="E124" s="21">
        <v>42</v>
      </c>
      <c r="F124" s="21">
        <v>48</v>
      </c>
      <c r="G124" s="22">
        <v>46</v>
      </c>
      <c r="H124" s="28">
        <f t="shared" ref="H124" si="302">D124+E124+F124+G124</f>
        <v>183</v>
      </c>
      <c r="I124" s="29"/>
      <c r="J124" s="48">
        <f t="shared" ref="J124" si="303">H124+I125</f>
        <v>248</v>
      </c>
      <c r="K124" s="50">
        <f t="shared" ref="K124" si="304">RANK(H124,H$2:H$181)</f>
        <v>45</v>
      </c>
      <c r="L124" s="50">
        <f t="shared" ref="L124" si="305">RANK(I125,I$3:I$181)</f>
        <v>51</v>
      </c>
      <c r="M124" s="44">
        <f t="shared" ref="M124" si="306">RANK(J124,J$2:J$181)</f>
        <v>49</v>
      </c>
      <c r="N124" s="1"/>
    </row>
    <row r="125" spans="1:14" ht="15.75" thickBot="1" x14ac:dyDescent="0.3">
      <c r="A125" s="47"/>
      <c r="B125" s="47"/>
      <c r="C125" s="18" t="s">
        <v>27</v>
      </c>
      <c r="D125" s="23">
        <v>17</v>
      </c>
      <c r="E125" s="24">
        <v>8</v>
      </c>
      <c r="F125" s="24">
        <v>26</v>
      </c>
      <c r="G125" s="25">
        <v>14</v>
      </c>
      <c r="H125" s="30"/>
      <c r="I125" s="31">
        <f t="shared" si="166"/>
        <v>65</v>
      </c>
      <c r="J125" s="49"/>
      <c r="K125" s="51"/>
      <c r="L125" s="51"/>
      <c r="M125" s="45"/>
      <c r="N125" s="1"/>
    </row>
    <row r="126" spans="1:14" x14ac:dyDescent="0.25">
      <c r="A126" s="46" t="str">
        <f>'Csapat eredmények'!B$14</f>
        <v xml:space="preserve">DPSE I.        </v>
      </c>
      <c r="B126" s="46" t="s">
        <v>82</v>
      </c>
      <c r="C126" s="14" t="s">
        <v>26</v>
      </c>
      <c r="D126" s="20">
        <v>63</v>
      </c>
      <c r="E126" s="21">
        <v>64</v>
      </c>
      <c r="F126" s="21">
        <v>60</v>
      </c>
      <c r="G126" s="22">
        <v>57</v>
      </c>
      <c r="H126" s="28">
        <f t="shared" ref="H126" si="307">D126+E126+F126+G126</f>
        <v>244</v>
      </c>
      <c r="I126" s="29"/>
      <c r="J126" s="48">
        <f t="shared" ref="J126" si="308">H126+I127</f>
        <v>358</v>
      </c>
      <c r="K126" s="50">
        <f t="shared" ref="K126" si="309">RANK(H126,H$2:H$181)</f>
        <v>3</v>
      </c>
      <c r="L126" s="50">
        <f t="shared" ref="L126" si="310">RANK(I127,I$3:I$181)</f>
        <v>9</v>
      </c>
      <c r="M126" s="44">
        <f t="shared" ref="M126" si="311">RANK(J126,J$2:J$181)</f>
        <v>2</v>
      </c>
      <c r="N126" s="1" t="s">
        <v>112</v>
      </c>
    </row>
    <row r="127" spans="1:14" ht="15.75" thickBot="1" x14ac:dyDescent="0.3">
      <c r="A127" s="47"/>
      <c r="B127" s="47"/>
      <c r="C127" s="18" t="s">
        <v>27</v>
      </c>
      <c r="D127" s="23">
        <v>27</v>
      </c>
      <c r="E127" s="24">
        <v>33</v>
      </c>
      <c r="F127" s="24">
        <v>27</v>
      </c>
      <c r="G127" s="25">
        <v>27</v>
      </c>
      <c r="H127" s="30"/>
      <c r="I127" s="31">
        <f t="shared" si="166"/>
        <v>114</v>
      </c>
      <c r="J127" s="49"/>
      <c r="K127" s="51"/>
      <c r="L127" s="51"/>
      <c r="M127" s="45"/>
      <c r="N127" s="1"/>
    </row>
    <row r="128" spans="1:14" x14ac:dyDescent="0.25">
      <c r="A128" s="46" t="str">
        <f>'Csapat eredmények'!B$14</f>
        <v xml:space="preserve">DPSE I.        </v>
      </c>
      <c r="B128" s="46" t="s">
        <v>85</v>
      </c>
      <c r="C128" s="14" t="s">
        <v>26</v>
      </c>
      <c r="D128" s="20">
        <v>47</v>
      </c>
      <c r="E128" s="21">
        <v>46</v>
      </c>
      <c r="F128" s="21">
        <v>43</v>
      </c>
      <c r="G128" s="22">
        <v>35</v>
      </c>
      <c r="H128" s="28">
        <f t="shared" ref="H128" si="312">D128+E128+F128+G128</f>
        <v>171</v>
      </c>
      <c r="I128" s="29"/>
      <c r="J128" s="48">
        <f t="shared" ref="J128" si="313">H128+I129</f>
        <v>237</v>
      </c>
      <c r="K128" s="50">
        <f t="shared" ref="K128" si="314">RANK(H128,H$2:H$181)</f>
        <v>52</v>
      </c>
      <c r="L128" s="50">
        <f t="shared" ref="L128" si="315">RANK(I129,I$3:I$181)</f>
        <v>50</v>
      </c>
      <c r="M128" s="44">
        <f t="shared" ref="M128" si="316">RANK(J128,J$2:J$181)</f>
        <v>51</v>
      </c>
      <c r="N128" s="1" t="s">
        <v>112</v>
      </c>
    </row>
    <row r="129" spans="1:14" ht="15.75" thickBot="1" x14ac:dyDescent="0.3">
      <c r="A129" s="47"/>
      <c r="B129" s="47"/>
      <c r="C129" s="18" t="s">
        <v>27</v>
      </c>
      <c r="D129" s="23">
        <v>16</v>
      </c>
      <c r="E129" s="24">
        <v>16</v>
      </c>
      <c r="F129" s="24">
        <v>17</v>
      </c>
      <c r="G129" s="25">
        <v>17</v>
      </c>
      <c r="H129" s="30"/>
      <c r="I129" s="31">
        <f t="shared" si="166"/>
        <v>66</v>
      </c>
      <c r="J129" s="49"/>
      <c r="K129" s="51"/>
      <c r="L129" s="51"/>
      <c r="M129" s="45"/>
      <c r="N129" s="1"/>
    </row>
    <row r="130" spans="1:14" x14ac:dyDescent="0.25">
      <c r="A130" s="46" t="str">
        <f>'Csapat eredmények'!B$14</f>
        <v xml:space="preserve">DPSE I.        </v>
      </c>
      <c r="B130" s="46">
        <v>65</v>
      </c>
      <c r="C130" s="14" t="s">
        <v>26</v>
      </c>
      <c r="D130" s="20"/>
      <c r="E130" s="21"/>
      <c r="F130" s="21"/>
      <c r="G130" s="22"/>
      <c r="H130" s="28">
        <f t="shared" ref="H130" si="317">D130+E130+F130+G130</f>
        <v>0</v>
      </c>
      <c r="I130" s="29"/>
      <c r="J130" s="48">
        <f t="shared" ref="J130" si="318">H130+I131</f>
        <v>0</v>
      </c>
      <c r="K130" s="50">
        <f t="shared" ref="K130" si="319">RANK(H130,H$2:H$181)</f>
        <v>74</v>
      </c>
      <c r="L130" s="50">
        <f t="shared" ref="L130" si="320">RANK(I131,I$3:I$181)</f>
        <v>74</v>
      </c>
      <c r="M130" s="44">
        <f t="shared" ref="M130" si="321">RANK(J130,J$2:J$181)</f>
        <v>74</v>
      </c>
      <c r="N130" s="1"/>
    </row>
    <row r="131" spans="1:14" ht="15.75" thickBot="1" x14ac:dyDescent="0.3">
      <c r="A131" s="47"/>
      <c r="B131" s="47"/>
      <c r="C131" s="18" t="s">
        <v>27</v>
      </c>
      <c r="D131" s="23"/>
      <c r="E131" s="24"/>
      <c r="F131" s="24"/>
      <c r="G131" s="25"/>
      <c r="H131" s="30"/>
      <c r="I131" s="31">
        <f t="shared" si="166"/>
        <v>0</v>
      </c>
      <c r="J131" s="49"/>
      <c r="K131" s="51"/>
      <c r="L131" s="51"/>
      <c r="M131" s="45"/>
      <c r="N131" s="1"/>
    </row>
    <row r="132" spans="1:14" x14ac:dyDescent="0.25">
      <c r="A132" s="46" t="str">
        <f>'Csapat eredmények'!B$15</f>
        <v>DPSE II.</v>
      </c>
      <c r="B132" s="46" t="s">
        <v>84</v>
      </c>
      <c r="C132" s="14" t="s">
        <v>26</v>
      </c>
      <c r="D132" s="20">
        <v>27</v>
      </c>
      <c r="E132" s="21">
        <v>30</v>
      </c>
      <c r="F132" s="21">
        <v>25</v>
      </c>
      <c r="G132" s="22">
        <v>49</v>
      </c>
      <c r="H132" s="28">
        <f t="shared" ref="H132" si="322">D132+E132+F132+G132</f>
        <v>131</v>
      </c>
      <c r="I132" s="29"/>
      <c r="J132" s="48">
        <f t="shared" ref="J132" si="323">H132+I133</f>
        <v>186</v>
      </c>
      <c r="K132" s="50">
        <f t="shared" ref="K132" si="324">RANK(H132,H$2:H$181)</f>
        <v>66</v>
      </c>
      <c r="L132" s="50">
        <f t="shared" ref="L132" si="325">RANK(I133,I$3:I$181)</f>
        <v>57</v>
      </c>
      <c r="M132" s="44">
        <f t="shared" ref="M132" si="326">RANK(J132,J$2:J$181)</f>
        <v>65</v>
      </c>
      <c r="N132" s="1" t="s">
        <v>112</v>
      </c>
    </row>
    <row r="133" spans="1:14" ht="15.75" thickBot="1" x14ac:dyDescent="0.3">
      <c r="A133" s="47"/>
      <c r="B133" s="47"/>
      <c r="C133" s="18" t="s">
        <v>27</v>
      </c>
      <c r="D133" s="23">
        <v>15</v>
      </c>
      <c r="E133" s="24">
        <v>9</v>
      </c>
      <c r="F133" s="24">
        <v>14</v>
      </c>
      <c r="G133" s="25">
        <v>17</v>
      </c>
      <c r="H133" s="30"/>
      <c r="I133" s="31">
        <f t="shared" ref="I133:I181" si="327">D133+E133+F133+G133</f>
        <v>55</v>
      </c>
      <c r="J133" s="49"/>
      <c r="K133" s="51"/>
      <c r="L133" s="51"/>
      <c r="M133" s="45"/>
      <c r="N133" s="1"/>
    </row>
    <row r="134" spans="1:14" x14ac:dyDescent="0.25">
      <c r="A134" s="46" t="str">
        <f>'Csapat eredmények'!B$15</f>
        <v>DPSE II.</v>
      </c>
      <c r="B134" s="46" t="s">
        <v>86</v>
      </c>
      <c r="C134" s="14" t="s">
        <v>26</v>
      </c>
      <c r="D134" s="20">
        <v>19</v>
      </c>
      <c r="E134" s="21">
        <v>24</v>
      </c>
      <c r="F134" s="21">
        <v>36</v>
      </c>
      <c r="G134" s="22">
        <v>32</v>
      </c>
      <c r="H134" s="28">
        <f t="shared" ref="H134" si="328">D134+E134+F134+G134</f>
        <v>111</v>
      </c>
      <c r="I134" s="29"/>
      <c r="J134" s="48">
        <f t="shared" ref="J134" si="329">H134+I135</f>
        <v>166</v>
      </c>
      <c r="K134" s="50">
        <f t="shared" ref="K134" si="330">RANK(H134,H$2:H$181)</f>
        <v>68</v>
      </c>
      <c r="L134" s="50">
        <f t="shared" ref="L134" si="331">RANK(I135,I$3:I$181)</f>
        <v>57</v>
      </c>
      <c r="M134" s="44">
        <f t="shared" ref="M134" si="332">RANK(J134,J$2:J$181)</f>
        <v>67</v>
      </c>
      <c r="N134" s="1" t="s">
        <v>111</v>
      </c>
    </row>
    <row r="135" spans="1:14" ht="15.75" thickBot="1" x14ac:dyDescent="0.3">
      <c r="A135" s="47"/>
      <c r="B135" s="47"/>
      <c r="C135" s="18" t="s">
        <v>27</v>
      </c>
      <c r="D135" s="23">
        <v>9</v>
      </c>
      <c r="E135" s="24">
        <v>17</v>
      </c>
      <c r="F135" s="24">
        <v>12</v>
      </c>
      <c r="G135" s="25">
        <v>17</v>
      </c>
      <c r="H135" s="30"/>
      <c r="I135" s="31">
        <f t="shared" si="327"/>
        <v>55</v>
      </c>
      <c r="J135" s="49"/>
      <c r="K135" s="51"/>
      <c r="L135" s="51"/>
      <c r="M135" s="45"/>
      <c r="N135" s="1"/>
    </row>
    <row r="136" spans="1:14" x14ac:dyDescent="0.25">
      <c r="A136" s="46" t="str">
        <f>'Csapat eredmények'!B$15</f>
        <v>DPSE II.</v>
      </c>
      <c r="B136" s="46" t="s">
        <v>117</v>
      </c>
      <c r="C136" s="14" t="s">
        <v>26</v>
      </c>
      <c r="D136" s="20">
        <v>44</v>
      </c>
      <c r="E136" s="21">
        <v>40</v>
      </c>
      <c r="F136" s="21">
        <v>24</v>
      </c>
      <c r="G136" s="22">
        <v>35</v>
      </c>
      <c r="H136" s="28">
        <f t="shared" ref="H136" si="333">D136+E136+F136+G136</f>
        <v>143</v>
      </c>
      <c r="I136" s="29"/>
      <c r="J136" s="48">
        <f t="shared" ref="J136" si="334">H136+I137</f>
        <v>191</v>
      </c>
      <c r="K136" s="50">
        <f t="shared" ref="K136" si="335">RANK(H136,H$2:H$181)</f>
        <v>62</v>
      </c>
      <c r="L136" s="50">
        <f t="shared" ref="L136" si="336">RANK(I137,I$3:I$181)</f>
        <v>66</v>
      </c>
      <c r="M136" s="44">
        <f t="shared" ref="M136" si="337">RANK(J136,J$2:J$181)</f>
        <v>63</v>
      </c>
      <c r="N136" s="1" t="s">
        <v>112</v>
      </c>
    </row>
    <row r="137" spans="1:14" ht="15.75" thickBot="1" x14ac:dyDescent="0.3">
      <c r="A137" s="47"/>
      <c r="B137" s="47"/>
      <c r="C137" s="18" t="s">
        <v>27</v>
      </c>
      <c r="D137" s="23">
        <v>8</v>
      </c>
      <c r="E137" s="24">
        <v>13</v>
      </c>
      <c r="F137" s="24">
        <v>18</v>
      </c>
      <c r="G137" s="25">
        <v>9</v>
      </c>
      <c r="H137" s="30"/>
      <c r="I137" s="31">
        <f t="shared" si="327"/>
        <v>48</v>
      </c>
      <c r="J137" s="49"/>
      <c r="K137" s="51"/>
      <c r="L137" s="51"/>
      <c r="M137" s="45"/>
      <c r="N137" s="1"/>
    </row>
    <row r="138" spans="1:14" x14ac:dyDescent="0.25">
      <c r="A138" s="46" t="str">
        <f>'Csapat eredmények'!B$15</f>
        <v>DPSE II.</v>
      </c>
      <c r="B138" s="46" t="s">
        <v>87</v>
      </c>
      <c r="C138" s="14" t="s">
        <v>26</v>
      </c>
      <c r="D138" s="20">
        <v>10</v>
      </c>
      <c r="E138" s="21">
        <v>26</v>
      </c>
      <c r="F138" s="21">
        <v>28</v>
      </c>
      <c r="G138" s="22">
        <v>24</v>
      </c>
      <c r="H138" s="28">
        <f t="shared" ref="H138" si="338">D138+E138+F138+G138</f>
        <v>88</v>
      </c>
      <c r="I138" s="29"/>
      <c r="J138" s="48">
        <f t="shared" ref="J138" si="339">H138+I139</f>
        <v>136</v>
      </c>
      <c r="K138" s="50">
        <f t="shared" ref="K138" si="340">RANK(H138,H$2:H$181)</f>
        <v>72</v>
      </c>
      <c r="L138" s="50">
        <f t="shared" ref="L138" si="341">RANK(I139,I$3:I$181)</f>
        <v>66</v>
      </c>
      <c r="M138" s="44">
        <f t="shared" ref="M138" si="342">RANK(J138,J$2:J$181)</f>
        <v>72</v>
      </c>
      <c r="N138" s="1" t="s">
        <v>111</v>
      </c>
    </row>
    <row r="139" spans="1:14" ht="15.75" thickBot="1" x14ac:dyDescent="0.3">
      <c r="A139" s="47"/>
      <c r="B139" s="47"/>
      <c r="C139" s="18" t="s">
        <v>27</v>
      </c>
      <c r="D139" s="23">
        <v>8</v>
      </c>
      <c r="E139" s="24">
        <v>17</v>
      </c>
      <c r="F139" s="24">
        <v>7</v>
      </c>
      <c r="G139" s="25">
        <v>16</v>
      </c>
      <c r="H139" s="30"/>
      <c r="I139" s="31">
        <f t="shared" si="327"/>
        <v>48</v>
      </c>
      <c r="J139" s="49"/>
      <c r="K139" s="51"/>
      <c r="L139" s="51"/>
      <c r="M139" s="45"/>
      <c r="N139" s="1"/>
    </row>
    <row r="140" spans="1:14" x14ac:dyDescent="0.25">
      <c r="A140" s="46" t="str">
        <f>'Csapat eredmények'!B$15</f>
        <v>DPSE II.</v>
      </c>
      <c r="B140" s="46">
        <v>70</v>
      </c>
      <c r="C140" s="14" t="s">
        <v>26</v>
      </c>
      <c r="D140" s="20"/>
      <c r="E140" s="21"/>
      <c r="F140" s="21"/>
      <c r="G140" s="22"/>
      <c r="H140" s="28">
        <f t="shared" ref="H140" si="343">D140+E140+F140+G140</f>
        <v>0</v>
      </c>
      <c r="I140" s="29"/>
      <c r="J140" s="48">
        <f t="shared" ref="J140" si="344">H140+I141</f>
        <v>0</v>
      </c>
      <c r="K140" s="50">
        <f t="shared" ref="K140" si="345">RANK(H140,H$2:H$181)</f>
        <v>74</v>
      </c>
      <c r="L140" s="50">
        <f t="shared" ref="L140" si="346">RANK(I141,I$3:I$181)</f>
        <v>74</v>
      </c>
      <c r="M140" s="44">
        <f t="shared" ref="M140" si="347">RANK(J140,J$2:J$181)</f>
        <v>74</v>
      </c>
      <c r="N140" s="1"/>
    </row>
    <row r="141" spans="1:14" ht="15.75" thickBot="1" x14ac:dyDescent="0.3">
      <c r="A141" s="47"/>
      <c r="B141" s="47"/>
      <c r="C141" s="18" t="s">
        <v>27</v>
      </c>
      <c r="D141" s="23"/>
      <c r="E141" s="24"/>
      <c r="F141" s="24"/>
      <c r="G141" s="25"/>
      <c r="H141" s="30"/>
      <c r="I141" s="31">
        <f t="shared" si="327"/>
        <v>0</v>
      </c>
      <c r="J141" s="49"/>
      <c r="K141" s="51"/>
      <c r="L141" s="51"/>
      <c r="M141" s="45"/>
      <c r="N141" s="1"/>
    </row>
    <row r="142" spans="1:14" x14ac:dyDescent="0.25">
      <c r="A142" s="46" t="str">
        <f>'Csapat eredmények'!B$16</f>
        <v xml:space="preserve">TEKErgők             </v>
      </c>
      <c r="B142" s="46" t="s">
        <v>91</v>
      </c>
      <c r="C142" s="14" t="s">
        <v>26</v>
      </c>
      <c r="D142" s="20">
        <v>48</v>
      </c>
      <c r="E142" s="21">
        <v>58</v>
      </c>
      <c r="F142" s="21">
        <v>54</v>
      </c>
      <c r="G142" s="22">
        <v>59</v>
      </c>
      <c r="H142" s="28">
        <f t="shared" ref="H142" si="348">D142+E142+F142+G142</f>
        <v>219</v>
      </c>
      <c r="I142" s="29"/>
      <c r="J142" s="48">
        <f t="shared" ref="J142" si="349">H142+I143</f>
        <v>331</v>
      </c>
      <c r="K142" s="50">
        <f t="shared" ref="K142" si="350">RANK(H142,H$2:H$181)</f>
        <v>22</v>
      </c>
      <c r="L142" s="50">
        <f t="shared" ref="L142" si="351">RANK(I143,I$3:I$181)</f>
        <v>12</v>
      </c>
      <c r="M142" s="44">
        <f t="shared" ref="M142" si="352">RANK(J142,J$2:J$181)</f>
        <v>14</v>
      </c>
      <c r="N142" s="1" t="s">
        <v>111</v>
      </c>
    </row>
    <row r="143" spans="1:14" ht="15.75" thickBot="1" x14ac:dyDescent="0.3">
      <c r="A143" s="47"/>
      <c r="B143" s="47"/>
      <c r="C143" s="18" t="s">
        <v>27</v>
      </c>
      <c r="D143" s="23">
        <v>26</v>
      </c>
      <c r="E143" s="24">
        <v>32</v>
      </c>
      <c r="F143" s="24">
        <v>27</v>
      </c>
      <c r="G143" s="25">
        <v>27</v>
      </c>
      <c r="H143" s="30"/>
      <c r="I143" s="31">
        <f t="shared" si="327"/>
        <v>112</v>
      </c>
      <c r="J143" s="49"/>
      <c r="K143" s="51"/>
      <c r="L143" s="51"/>
      <c r="M143" s="45"/>
      <c r="N143" s="1"/>
    </row>
    <row r="144" spans="1:14" x14ac:dyDescent="0.25">
      <c r="A144" s="46" t="str">
        <f>'Csapat eredmények'!B$16</f>
        <v xml:space="preserve">TEKErgők             </v>
      </c>
      <c r="B144" s="46" t="s">
        <v>90</v>
      </c>
      <c r="C144" s="14" t="s">
        <v>26</v>
      </c>
      <c r="D144" s="20">
        <v>48</v>
      </c>
      <c r="E144" s="21">
        <v>59</v>
      </c>
      <c r="F144" s="21">
        <v>58</v>
      </c>
      <c r="G144" s="22">
        <v>55</v>
      </c>
      <c r="H144" s="28">
        <f t="shared" ref="H144" si="353">D144+E144+F144+G144</f>
        <v>220</v>
      </c>
      <c r="I144" s="29"/>
      <c r="J144" s="48">
        <f t="shared" ref="J144" si="354">H144+I145</f>
        <v>309</v>
      </c>
      <c r="K144" s="50">
        <f t="shared" ref="K144" si="355">RANK(H144,H$2:H$181)</f>
        <v>20</v>
      </c>
      <c r="L144" s="50">
        <f t="shared" ref="L144" si="356">RANK(I145,I$3:I$181)</f>
        <v>31</v>
      </c>
      <c r="M144" s="44">
        <f t="shared" ref="M144" si="357">RANK(J144,J$2:J$181)</f>
        <v>29</v>
      </c>
      <c r="N144" s="1" t="s">
        <v>112</v>
      </c>
    </row>
    <row r="145" spans="1:14" ht="15.75" thickBot="1" x14ac:dyDescent="0.3">
      <c r="A145" s="47"/>
      <c r="B145" s="47"/>
      <c r="C145" s="18" t="s">
        <v>27</v>
      </c>
      <c r="D145" s="23">
        <v>27</v>
      </c>
      <c r="E145" s="24">
        <v>23</v>
      </c>
      <c r="F145" s="24">
        <v>24</v>
      </c>
      <c r="G145" s="25">
        <v>15</v>
      </c>
      <c r="H145" s="30"/>
      <c r="I145" s="31">
        <f t="shared" si="327"/>
        <v>89</v>
      </c>
      <c r="J145" s="49"/>
      <c r="K145" s="51"/>
      <c r="L145" s="51"/>
      <c r="M145" s="45"/>
      <c r="N145" s="1"/>
    </row>
    <row r="146" spans="1:14" x14ac:dyDescent="0.25">
      <c r="A146" s="46" t="str">
        <f>'Csapat eredmények'!B$16</f>
        <v xml:space="preserve">TEKErgők             </v>
      </c>
      <c r="B146" s="46" t="s">
        <v>89</v>
      </c>
      <c r="C146" s="14" t="s">
        <v>26</v>
      </c>
      <c r="D146" s="20">
        <v>65</v>
      </c>
      <c r="E146" s="21">
        <v>54</v>
      </c>
      <c r="F146" s="21">
        <v>62</v>
      </c>
      <c r="G146" s="22">
        <v>55</v>
      </c>
      <c r="H146" s="28">
        <f t="shared" ref="H146" si="358">D146+E146+F146+G146</f>
        <v>236</v>
      </c>
      <c r="I146" s="29"/>
      <c r="J146" s="48">
        <f t="shared" ref="J146" si="359">H146+I147</f>
        <v>330</v>
      </c>
      <c r="K146" s="50">
        <f t="shared" ref="K146" si="360">RANK(H146,H$2:H$181)</f>
        <v>5</v>
      </c>
      <c r="L146" s="50">
        <f t="shared" ref="L146" si="361">RANK(I147,I$3:I$181)</f>
        <v>25</v>
      </c>
      <c r="M146" s="44">
        <f t="shared" ref="M146" si="362">RANK(J146,J$2:J$181)</f>
        <v>15</v>
      </c>
      <c r="N146" s="1" t="s">
        <v>112</v>
      </c>
    </row>
    <row r="147" spans="1:14" ht="15.75" thickBot="1" x14ac:dyDescent="0.3">
      <c r="A147" s="47"/>
      <c r="B147" s="47"/>
      <c r="C147" s="18" t="s">
        <v>27</v>
      </c>
      <c r="D147" s="23">
        <v>15</v>
      </c>
      <c r="E147" s="24">
        <v>26</v>
      </c>
      <c r="F147" s="24">
        <v>27</v>
      </c>
      <c r="G147" s="25">
        <v>26</v>
      </c>
      <c r="H147" s="30"/>
      <c r="I147" s="31">
        <f t="shared" si="327"/>
        <v>94</v>
      </c>
      <c r="J147" s="49"/>
      <c r="K147" s="51"/>
      <c r="L147" s="51"/>
      <c r="M147" s="45"/>
      <c r="N147" s="1"/>
    </row>
    <row r="148" spans="1:14" x14ac:dyDescent="0.25">
      <c r="A148" s="46" t="str">
        <f>'Csapat eredmények'!B$16</f>
        <v xml:space="preserve">TEKErgők             </v>
      </c>
      <c r="B148" s="46" t="s">
        <v>88</v>
      </c>
      <c r="C148" s="14" t="s">
        <v>26</v>
      </c>
      <c r="D148" s="20">
        <v>54</v>
      </c>
      <c r="E148" s="21">
        <v>50</v>
      </c>
      <c r="F148" s="21">
        <v>58</v>
      </c>
      <c r="G148" s="22">
        <v>53</v>
      </c>
      <c r="H148" s="28">
        <f t="shared" ref="H148" si="363">D148+E148+F148+G148</f>
        <v>215</v>
      </c>
      <c r="I148" s="29"/>
      <c r="J148" s="48">
        <f t="shared" ref="J148" si="364">H148+I149</f>
        <v>299</v>
      </c>
      <c r="K148" s="50">
        <f t="shared" ref="K148" si="365">RANK(H148,H$2:H$181)</f>
        <v>27</v>
      </c>
      <c r="L148" s="50">
        <f t="shared" ref="L148" si="366">RANK(I149,I$3:I$181)</f>
        <v>34</v>
      </c>
      <c r="M148" s="44">
        <f t="shared" ref="M148" si="367">RANK(J148,J$2:J$181)</f>
        <v>33</v>
      </c>
      <c r="N148" s="1" t="s">
        <v>112</v>
      </c>
    </row>
    <row r="149" spans="1:14" ht="15.75" thickBot="1" x14ac:dyDescent="0.3">
      <c r="A149" s="47"/>
      <c r="B149" s="47"/>
      <c r="C149" s="18" t="s">
        <v>27</v>
      </c>
      <c r="D149" s="23">
        <v>16</v>
      </c>
      <c r="E149" s="24">
        <v>17</v>
      </c>
      <c r="F149" s="24">
        <v>26</v>
      </c>
      <c r="G149" s="25">
        <v>25</v>
      </c>
      <c r="H149" s="30"/>
      <c r="I149" s="31">
        <f t="shared" si="327"/>
        <v>84</v>
      </c>
      <c r="J149" s="49"/>
      <c r="K149" s="51"/>
      <c r="L149" s="51"/>
      <c r="M149" s="45"/>
      <c r="N149" s="1"/>
    </row>
    <row r="150" spans="1:14" x14ac:dyDescent="0.25">
      <c r="A150" s="46" t="str">
        <f>'Csapat eredmények'!B$16</f>
        <v xml:space="preserve">TEKErgők             </v>
      </c>
      <c r="B150" s="46">
        <v>75</v>
      </c>
      <c r="C150" s="14" t="s">
        <v>26</v>
      </c>
      <c r="D150" s="20"/>
      <c r="E150" s="21"/>
      <c r="F150" s="21"/>
      <c r="G150" s="22"/>
      <c r="H150" s="28">
        <f t="shared" ref="H150" si="368">D150+E150+F150+G150</f>
        <v>0</v>
      </c>
      <c r="I150" s="29"/>
      <c r="J150" s="48">
        <f t="shared" ref="J150" si="369">H150+I151</f>
        <v>0</v>
      </c>
      <c r="K150" s="50">
        <f t="shared" ref="K150" si="370">RANK(H150,H$2:H$181)</f>
        <v>74</v>
      </c>
      <c r="L150" s="50">
        <f t="shared" ref="L150" si="371">RANK(I151,I$3:I$181)</f>
        <v>74</v>
      </c>
      <c r="M150" s="44">
        <f t="shared" ref="M150" si="372">RANK(J150,J$2:J$181)</f>
        <v>74</v>
      </c>
      <c r="N150" s="1"/>
    </row>
    <row r="151" spans="1:14" ht="15.75" thickBot="1" x14ac:dyDescent="0.3">
      <c r="A151" s="47"/>
      <c r="B151" s="47"/>
      <c r="C151" s="18" t="s">
        <v>27</v>
      </c>
      <c r="D151" s="23"/>
      <c r="E151" s="24"/>
      <c r="F151" s="24"/>
      <c r="G151" s="25"/>
      <c r="H151" s="30"/>
      <c r="I151" s="31">
        <f t="shared" si="327"/>
        <v>0</v>
      </c>
      <c r="J151" s="49"/>
      <c r="K151" s="51"/>
      <c r="L151" s="51"/>
      <c r="M151" s="45"/>
      <c r="N151" s="1"/>
    </row>
    <row r="152" spans="1:14" x14ac:dyDescent="0.25">
      <c r="A152" s="46" t="str">
        <f>'Csapat eredmények'!B$17</f>
        <v>Tiszakécske</v>
      </c>
      <c r="B152" s="46" t="s">
        <v>95</v>
      </c>
      <c r="C152" s="14" t="s">
        <v>26</v>
      </c>
      <c r="D152" s="20">
        <v>36</v>
      </c>
      <c r="E152" s="21">
        <v>42</v>
      </c>
      <c r="F152" s="21">
        <v>65</v>
      </c>
      <c r="G152" s="22">
        <v>63</v>
      </c>
      <c r="H152" s="28">
        <f>D152+E152+F152+G152</f>
        <v>206</v>
      </c>
      <c r="I152" s="29"/>
      <c r="J152" s="48">
        <f t="shared" ref="J152" si="373">H152+I153</f>
        <v>268</v>
      </c>
      <c r="K152" s="50">
        <f t="shared" ref="K152" si="374">RANK(H152,H$2:H$181)</f>
        <v>34</v>
      </c>
      <c r="L152" s="50">
        <f t="shared" ref="L152" si="375">RANK(I153,I$3:I$181)</f>
        <v>52</v>
      </c>
      <c r="M152" s="44">
        <f t="shared" ref="M152" si="376">RANK(J152,J$2:J$181)</f>
        <v>41</v>
      </c>
      <c r="N152" s="1" t="s">
        <v>112</v>
      </c>
    </row>
    <row r="153" spans="1:14" ht="15.75" thickBot="1" x14ac:dyDescent="0.3">
      <c r="A153" s="47"/>
      <c r="B153" s="47"/>
      <c r="C153" s="18" t="s">
        <v>27</v>
      </c>
      <c r="D153" s="23">
        <v>13</v>
      </c>
      <c r="E153" s="24">
        <v>8</v>
      </c>
      <c r="F153" s="24">
        <v>16</v>
      </c>
      <c r="G153" s="25">
        <v>25</v>
      </c>
      <c r="H153" s="30"/>
      <c r="I153" s="31">
        <f>D153+E153+F153+G153</f>
        <v>62</v>
      </c>
      <c r="J153" s="49"/>
      <c r="K153" s="51"/>
      <c r="L153" s="51"/>
      <c r="M153" s="45"/>
      <c r="N153" s="1"/>
    </row>
    <row r="154" spans="1:14" x14ac:dyDescent="0.25">
      <c r="A154" s="46" t="str">
        <f>'Csapat eredmények'!B$17</f>
        <v>Tiszakécske</v>
      </c>
      <c r="B154" s="46" t="s">
        <v>93</v>
      </c>
      <c r="C154" s="14" t="s">
        <v>26</v>
      </c>
      <c r="D154" s="20">
        <v>36</v>
      </c>
      <c r="E154" s="21">
        <v>50</v>
      </c>
      <c r="F154" s="21">
        <v>53</v>
      </c>
      <c r="G154" s="22">
        <v>43</v>
      </c>
      <c r="H154" s="28">
        <f>D154+E154+F154+G154</f>
        <v>182</v>
      </c>
      <c r="I154" s="29"/>
      <c r="J154" s="48">
        <f t="shared" ref="J154" si="377">H154+I155</f>
        <v>256</v>
      </c>
      <c r="K154" s="50">
        <f t="shared" ref="K154" si="378">RANK(H154,H$2:H$181)</f>
        <v>46</v>
      </c>
      <c r="L154" s="50">
        <f t="shared" ref="L154" si="379">RANK(I155,I$3:I$181)</f>
        <v>43</v>
      </c>
      <c r="M154" s="44">
        <f t="shared" ref="M154" si="380">RANK(J154,J$2:J$181)</f>
        <v>45</v>
      </c>
      <c r="N154" s="1" t="s">
        <v>112</v>
      </c>
    </row>
    <row r="155" spans="1:14" ht="15.75" thickBot="1" x14ac:dyDescent="0.3">
      <c r="A155" s="47"/>
      <c r="B155" s="47"/>
      <c r="C155" s="18" t="s">
        <v>27</v>
      </c>
      <c r="D155" s="23">
        <v>21</v>
      </c>
      <c r="E155" s="24">
        <v>18</v>
      </c>
      <c r="F155" s="24">
        <v>8</v>
      </c>
      <c r="G155" s="25">
        <v>27</v>
      </c>
      <c r="H155" s="30"/>
      <c r="I155" s="31">
        <f>D155+E155+F155+G155</f>
        <v>74</v>
      </c>
      <c r="J155" s="49"/>
      <c r="K155" s="51"/>
      <c r="L155" s="51"/>
      <c r="M155" s="45"/>
      <c r="N155" s="1"/>
    </row>
    <row r="156" spans="1:14" x14ac:dyDescent="0.25">
      <c r="A156" s="46" t="str">
        <f>'Csapat eredmények'!B$17</f>
        <v>Tiszakécske</v>
      </c>
      <c r="B156" s="46" t="s">
        <v>94</v>
      </c>
      <c r="C156" s="14" t="s">
        <v>26</v>
      </c>
      <c r="D156" s="20">
        <v>47</v>
      </c>
      <c r="E156" s="21">
        <v>62</v>
      </c>
      <c r="F156" s="21">
        <v>47</v>
      </c>
      <c r="G156" s="22">
        <v>33</v>
      </c>
      <c r="H156" s="28">
        <f>D156+E156+F156+G156</f>
        <v>189</v>
      </c>
      <c r="I156" s="29"/>
      <c r="J156" s="48">
        <f t="shared" ref="J156" si="381">H156+I157</f>
        <v>273</v>
      </c>
      <c r="K156" s="50">
        <f t="shared" ref="K156" si="382">RANK(H156,H$2:H$181)</f>
        <v>43</v>
      </c>
      <c r="L156" s="50">
        <f t="shared" ref="L156" si="383">RANK(I157,I$3:I$181)</f>
        <v>34</v>
      </c>
      <c r="M156" s="44">
        <f t="shared" ref="M156" si="384">RANK(J156,J$2:J$181)</f>
        <v>39</v>
      </c>
      <c r="N156" s="1" t="s">
        <v>111</v>
      </c>
    </row>
    <row r="157" spans="1:14" ht="15.75" thickBot="1" x14ac:dyDescent="0.3">
      <c r="A157" s="47"/>
      <c r="B157" s="47"/>
      <c r="C157" s="18" t="s">
        <v>27</v>
      </c>
      <c r="D157" s="23">
        <v>24</v>
      </c>
      <c r="E157" s="24">
        <v>26</v>
      </c>
      <c r="F157" s="24">
        <v>21</v>
      </c>
      <c r="G157" s="25">
        <v>13</v>
      </c>
      <c r="H157" s="30"/>
      <c r="I157" s="31">
        <f>D157+E157+F157+G157</f>
        <v>84</v>
      </c>
      <c r="J157" s="49"/>
      <c r="K157" s="51"/>
      <c r="L157" s="51"/>
      <c r="M157" s="45"/>
      <c r="N157" s="1"/>
    </row>
    <row r="158" spans="1:14" x14ac:dyDescent="0.25">
      <c r="A158" s="46" t="str">
        <f>'Csapat eredmények'!B$17</f>
        <v>Tiszakécske</v>
      </c>
      <c r="B158" s="46" t="s">
        <v>92</v>
      </c>
      <c r="C158" s="14" t="s">
        <v>26</v>
      </c>
      <c r="D158" s="20">
        <v>46</v>
      </c>
      <c r="E158" s="21">
        <v>50</v>
      </c>
      <c r="F158" s="21">
        <v>51</v>
      </c>
      <c r="G158" s="22">
        <v>54</v>
      </c>
      <c r="H158" s="28">
        <f>D158+E158+F158+G158</f>
        <v>201</v>
      </c>
      <c r="I158" s="29"/>
      <c r="J158" s="48">
        <f t="shared" ref="J158" si="385">H158+I159</f>
        <v>262</v>
      </c>
      <c r="K158" s="50">
        <f t="shared" ref="K158" si="386">RANK(H158,H$2:H$181)</f>
        <v>39</v>
      </c>
      <c r="L158" s="50">
        <f t="shared" ref="L158" si="387">RANK(I159,I$3:I$181)</f>
        <v>53</v>
      </c>
      <c r="M158" s="44">
        <f t="shared" ref="M158" si="388">RANK(J158,J$2:J$181)</f>
        <v>43</v>
      </c>
      <c r="N158" s="1" t="s">
        <v>111</v>
      </c>
    </row>
    <row r="159" spans="1:14" ht="15.75" thickBot="1" x14ac:dyDescent="0.3">
      <c r="A159" s="47"/>
      <c r="B159" s="47"/>
      <c r="C159" s="18" t="s">
        <v>27</v>
      </c>
      <c r="D159" s="23">
        <v>18</v>
      </c>
      <c r="E159" s="24">
        <v>27</v>
      </c>
      <c r="F159" s="24">
        <v>8</v>
      </c>
      <c r="G159" s="25">
        <v>8</v>
      </c>
      <c r="H159" s="30"/>
      <c r="I159" s="31">
        <f>D159+E159+F159+G159</f>
        <v>61</v>
      </c>
      <c r="J159" s="49"/>
      <c r="K159" s="51"/>
      <c r="L159" s="51"/>
      <c r="M159" s="45"/>
      <c r="N159" s="1"/>
    </row>
    <row r="160" spans="1:14" x14ac:dyDescent="0.25">
      <c r="A160" s="46" t="str">
        <f>'Csapat eredmények'!B$17</f>
        <v>Tiszakécske</v>
      </c>
      <c r="B160" s="46">
        <v>80</v>
      </c>
      <c r="C160" s="14" t="s">
        <v>26</v>
      </c>
      <c r="D160" s="20"/>
      <c r="E160" s="21"/>
      <c r="F160" s="21"/>
      <c r="G160" s="22"/>
      <c r="H160" s="28">
        <f>D160+E160+F160+G160</f>
        <v>0</v>
      </c>
      <c r="I160" s="29"/>
      <c r="J160" s="48">
        <f t="shared" ref="J160" si="389">H160+I161</f>
        <v>0</v>
      </c>
      <c r="K160" s="50">
        <f t="shared" ref="K160" si="390">RANK(H160,H$2:H$181)</f>
        <v>74</v>
      </c>
      <c r="L160" s="50">
        <f t="shared" ref="L160" si="391">RANK(I161,I$3:I$181)</f>
        <v>74</v>
      </c>
      <c r="M160" s="44">
        <f t="shared" ref="M160" si="392">RANK(J160,J$2:J$181)</f>
        <v>74</v>
      </c>
      <c r="N160" s="1"/>
    </row>
    <row r="161" spans="1:14" ht="15.75" thickBot="1" x14ac:dyDescent="0.3">
      <c r="A161" s="47"/>
      <c r="B161" s="47"/>
      <c r="C161" s="18" t="s">
        <v>27</v>
      </c>
      <c r="D161" s="23"/>
      <c r="E161" s="24"/>
      <c r="F161" s="24"/>
      <c r="G161" s="25"/>
      <c r="H161" s="30"/>
      <c r="I161" s="31">
        <f>D161+E161+F161+G161</f>
        <v>0</v>
      </c>
      <c r="J161" s="49"/>
      <c r="K161" s="51"/>
      <c r="L161" s="51"/>
      <c r="M161" s="45"/>
      <c r="N161" s="1"/>
    </row>
    <row r="162" spans="1:14" x14ac:dyDescent="0.25">
      <c r="A162" s="46" t="str">
        <f>'Csapat eredmények'!B$18</f>
        <v>Ütős 5-ös</v>
      </c>
      <c r="B162" s="46" t="s">
        <v>99</v>
      </c>
      <c r="C162" s="14" t="s">
        <v>26</v>
      </c>
      <c r="D162" s="20">
        <v>43</v>
      </c>
      <c r="E162" s="21">
        <v>30</v>
      </c>
      <c r="F162" s="21">
        <v>44</v>
      </c>
      <c r="G162" s="22">
        <v>57</v>
      </c>
      <c r="H162" s="28">
        <f>D162+E162+F162+G162</f>
        <v>174</v>
      </c>
      <c r="I162" s="29"/>
      <c r="J162" s="48">
        <f t="shared" ref="J162" si="393">H162+I163</f>
        <v>249</v>
      </c>
      <c r="K162" s="50">
        <f t="shared" ref="K162" si="394">RANK(H162,H$2:H$181)</f>
        <v>50</v>
      </c>
      <c r="L162" s="50">
        <f t="shared" ref="L162" si="395">RANK(I163,I$3:I$181)</f>
        <v>40</v>
      </c>
      <c r="M162" s="44">
        <f t="shared" ref="M162" si="396">RANK(J162,J$2:J$181)</f>
        <v>48</v>
      </c>
      <c r="N162" s="1" t="s">
        <v>111</v>
      </c>
    </row>
    <row r="163" spans="1:14" ht="15.75" thickBot="1" x14ac:dyDescent="0.3">
      <c r="A163" s="47"/>
      <c r="B163" s="47"/>
      <c r="C163" s="18" t="s">
        <v>27</v>
      </c>
      <c r="D163" s="23">
        <v>17</v>
      </c>
      <c r="E163" s="24">
        <v>16</v>
      </c>
      <c r="F163" s="24">
        <v>26</v>
      </c>
      <c r="G163" s="25">
        <v>16</v>
      </c>
      <c r="H163" s="30"/>
      <c r="I163" s="31">
        <f>D163+E163+F163+G163</f>
        <v>75</v>
      </c>
      <c r="J163" s="49"/>
      <c r="K163" s="51"/>
      <c r="L163" s="51"/>
      <c r="M163" s="45"/>
      <c r="N163" s="1"/>
    </row>
    <row r="164" spans="1:14" x14ac:dyDescent="0.25">
      <c r="A164" s="46" t="str">
        <f>'Csapat eredmények'!B$18</f>
        <v>Ütős 5-ös</v>
      </c>
      <c r="B164" s="46" t="s">
        <v>98</v>
      </c>
      <c r="C164" s="14" t="s">
        <v>26</v>
      </c>
      <c r="D164" s="20">
        <v>55</v>
      </c>
      <c r="E164" s="21">
        <v>57</v>
      </c>
      <c r="F164" s="21">
        <v>31</v>
      </c>
      <c r="G164" s="22">
        <v>43</v>
      </c>
      <c r="H164" s="28">
        <f>D164+E164+F164+G164</f>
        <v>186</v>
      </c>
      <c r="I164" s="29"/>
      <c r="J164" s="48">
        <f t="shared" ref="J164" si="397">H164+I165</f>
        <v>255</v>
      </c>
      <c r="K164" s="50">
        <f t="shared" ref="K164" si="398">RANK(H164,H$2:H$181)</f>
        <v>44</v>
      </c>
      <c r="L164" s="50">
        <f t="shared" ref="L164" si="399">RANK(I165,I$3:I$181)</f>
        <v>46</v>
      </c>
      <c r="M164" s="44">
        <f t="shared" ref="M164" si="400">RANK(J164,J$2:J$181)</f>
        <v>46</v>
      </c>
      <c r="N164" s="1" t="s">
        <v>111</v>
      </c>
    </row>
    <row r="165" spans="1:14" ht="15.75" thickBot="1" x14ac:dyDescent="0.3">
      <c r="A165" s="47"/>
      <c r="B165" s="47"/>
      <c r="C165" s="18" t="s">
        <v>27</v>
      </c>
      <c r="D165" s="23">
        <v>16</v>
      </c>
      <c r="E165" s="24">
        <v>17</v>
      </c>
      <c r="F165" s="24">
        <v>18</v>
      </c>
      <c r="G165" s="25">
        <v>18</v>
      </c>
      <c r="H165" s="30"/>
      <c r="I165" s="31">
        <f>D165+E165+F165+G165</f>
        <v>69</v>
      </c>
      <c r="J165" s="49"/>
      <c r="K165" s="51"/>
      <c r="L165" s="51"/>
      <c r="M165" s="45"/>
      <c r="N165" s="1"/>
    </row>
    <row r="166" spans="1:14" x14ac:dyDescent="0.25">
      <c r="A166" s="46" t="str">
        <f>'Csapat eredmények'!B$18</f>
        <v>Ütős 5-ös</v>
      </c>
      <c r="B166" s="46" t="s">
        <v>97</v>
      </c>
      <c r="C166" s="14" t="s">
        <v>26</v>
      </c>
      <c r="D166" s="20">
        <v>41</v>
      </c>
      <c r="E166" s="21">
        <v>39</v>
      </c>
      <c r="F166" s="21">
        <v>47</v>
      </c>
      <c r="G166" s="22">
        <v>29</v>
      </c>
      <c r="H166" s="28">
        <f>D166+E166+F166+G166</f>
        <v>156</v>
      </c>
      <c r="I166" s="29"/>
      <c r="J166" s="48">
        <f t="shared" ref="J166" si="401">H166+I167</f>
        <v>204</v>
      </c>
      <c r="K166" s="50">
        <f t="shared" ref="K166" si="402">RANK(H166,H$2:H$181)</f>
        <v>58</v>
      </c>
      <c r="L166" s="50">
        <f t="shared" ref="L166" si="403">RANK(I167,I$3:I$181)</f>
        <v>66</v>
      </c>
      <c r="M166" s="44">
        <f t="shared" ref="M166" si="404">RANK(J166,J$2:J$181)</f>
        <v>60</v>
      </c>
      <c r="N166" s="1" t="s">
        <v>111</v>
      </c>
    </row>
    <row r="167" spans="1:14" ht="15.75" thickBot="1" x14ac:dyDescent="0.3">
      <c r="A167" s="47"/>
      <c r="B167" s="47"/>
      <c r="C167" s="18" t="s">
        <v>27</v>
      </c>
      <c r="D167" s="23">
        <v>15</v>
      </c>
      <c r="E167" s="24">
        <v>8</v>
      </c>
      <c r="F167" s="24">
        <v>17</v>
      </c>
      <c r="G167" s="25">
        <v>8</v>
      </c>
      <c r="H167" s="30"/>
      <c r="I167" s="31">
        <f>D167+E167+F167+G167</f>
        <v>48</v>
      </c>
      <c r="J167" s="49"/>
      <c r="K167" s="51"/>
      <c r="L167" s="51"/>
      <c r="M167" s="45"/>
      <c r="N167" s="1"/>
    </row>
    <row r="168" spans="1:14" x14ac:dyDescent="0.25">
      <c r="A168" s="46" t="str">
        <f>'Csapat eredmények'!B$18</f>
        <v>Ütős 5-ös</v>
      </c>
      <c r="B168" s="46" t="s">
        <v>96</v>
      </c>
      <c r="C168" s="14" t="s">
        <v>26</v>
      </c>
      <c r="D168" s="20">
        <v>49</v>
      </c>
      <c r="E168" s="21">
        <v>43</v>
      </c>
      <c r="F168" s="21">
        <v>39</v>
      </c>
      <c r="G168" s="22">
        <v>50</v>
      </c>
      <c r="H168" s="28">
        <f>D168+E168+F168+G168</f>
        <v>181</v>
      </c>
      <c r="I168" s="29"/>
      <c r="J168" s="48">
        <f t="shared" ref="J168" si="405">H168+I169</f>
        <v>250</v>
      </c>
      <c r="K168" s="50">
        <f t="shared" ref="K168" si="406">RANK(H168,H$2:H$181)</f>
        <v>48</v>
      </c>
      <c r="L168" s="50">
        <f t="shared" ref="L168" si="407">RANK(I169,I$3:I$181)</f>
        <v>46</v>
      </c>
      <c r="M168" s="44">
        <f t="shared" ref="M168" si="408">RANK(J168,J$2:J$181)</f>
        <v>47</v>
      </c>
      <c r="N168" s="1" t="s">
        <v>112</v>
      </c>
    </row>
    <row r="169" spans="1:14" ht="15.75" thickBot="1" x14ac:dyDescent="0.3">
      <c r="A169" s="47"/>
      <c r="B169" s="47"/>
      <c r="C169" s="18" t="s">
        <v>27</v>
      </c>
      <c r="D169" s="23">
        <v>18</v>
      </c>
      <c r="E169" s="24">
        <v>8</v>
      </c>
      <c r="F169" s="24">
        <v>26</v>
      </c>
      <c r="G169" s="25">
        <v>17</v>
      </c>
      <c r="H169" s="30"/>
      <c r="I169" s="31">
        <f>D169+E169+F169+G169</f>
        <v>69</v>
      </c>
      <c r="J169" s="49"/>
      <c r="K169" s="51"/>
      <c r="L169" s="51"/>
      <c r="M169" s="45"/>
      <c r="N169" s="1"/>
    </row>
    <row r="170" spans="1:14" x14ac:dyDescent="0.25">
      <c r="A170" s="46" t="str">
        <f>'Csapat eredmények'!B$18</f>
        <v>Ütős 5-ös</v>
      </c>
      <c r="B170" s="46">
        <v>85</v>
      </c>
      <c r="C170" s="14" t="s">
        <v>26</v>
      </c>
      <c r="D170" s="20"/>
      <c r="E170" s="21"/>
      <c r="F170" s="21"/>
      <c r="G170" s="22"/>
      <c r="H170" s="28">
        <f>D170+E170+F170+G170</f>
        <v>0</v>
      </c>
      <c r="I170" s="29"/>
      <c r="J170" s="48">
        <f t="shared" ref="J170" si="409">H170+I171</f>
        <v>0</v>
      </c>
      <c r="K170" s="50">
        <f t="shared" ref="K170" si="410">RANK(H170,H$2:H$181)</f>
        <v>74</v>
      </c>
      <c r="L170" s="50">
        <f t="shared" ref="L170" si="411">RANK(I171,I$3:I$181)</f>
        <v>74</v>
      </c>
      <c r="M170" s="44">
        <f t="shared" ref="M170" si="412">RANK(J170,J$2:J$181)</f>
        <v>74</v>
      </c>
      <c r="N170" s="1"/>
    </row>
    <row r="171" spans="1:14" ht="15.75" thickBot="1" x14ac:dyDescent="0.3">
      <c r="A171" s="47"/>
      <c r="B171" s="47"/>
      <c r="C171" s="18" t="s">
        <v>27</v>
      </c>
      <c r="D171" s="23"/>
      <c r="E171" s="24"/>
      <c r="F171" s="24"/>
      <c r="G171" s="25"/>
      <c r="H171" s="30"/>
      <c r="I171" s="31">
        <f>D171+E171+F171+G171</f>
        <v>0</v>
      </c>
      <c r="J171" s="49"/>
      <c r="K171" s="51"/>
      <c r="L171" s="51"/>
      <c r="M171" s="45"/>
      <c r="N171" s="1"/>
    </row>
    <row r="172" spans="1:14" x14ac:dyDescent="0.25">
      <c r="A172" s="46" t="str">
        <f>'Csapat eredmények'!B$19</f>
        <v>Kecskemét</v>
      </c>
      <c r="B172" s="46" t="s">
        <v>100</v>
      </c>
      <c r="C172" s="14" t="s">
        <v>26</v>
      </c>
      <c r="D172" s="20">
        <v>39</v>
      </c>
      <c r="E172" s="21">
        <v>58</v>
      </c>
      <c r="F172" s="21">
        <v>46</v>
      </c>
      <c r="G172" s="22"/>
      <c r="H172" s="28">
        <f t="shared" ref="H172" si="413">D172+E172+F172+G172</f>
        <v>143</v>
      </c>
      <c r="I172" s="29"/>
      <c r="J172" s="48">
        <f t="shared" ref="J172" si="414">H172+I173</f>
        <v>194</v>
      </c>
      <c r="K172" s="50">
        <f t="shared" ref="K172" si="415">RANK(H172,H$2:H$181)</f>
        <v>62</v>
      </c>
      <c r="L172" s="50">
        <f t="shared" ref="L172" si="416">RANK(I173,I$3:I$181)</f>
        <v>64</v>
      </c>
      <c r="M172" s="44">
        <f t="shared" ref="M172" si="417">RANK(J172,J$2:J$181)</f>
        <v>61</v>
      </c>
      <c r="N172" s="1" t="s">
        <v>112</v>
      </c>
    </row>
    <row r="173" spans="1:14" ht="15.75" thickBot="1" x14ac:dyDescent="0.3">
      <c r="A173" s="47"/>
      <c r="B173" s="47"/>
      <c r="C173" s="18" t="s">
        <v>27</v>
      </c>
      <c r="D173" s="23">
        <v>9</v>
      </c>
      <c r="E173" s="24">
        <v>26</v>
      </c>
      <c r="F173" s="24">
        <v>16</v>
      </c>
      <c r="G173" s="25"/>
      <c r="H173" s="30"/>
      <c r="I173" s="31">
        <f t="shared" si="327"/>
        <v>51</v>
      </c>
      <c r="J173" s="49"/>
      <c r="K173" s="51"/>
      <c r="L173" s="51"/>
      <c r="M173" s="45"/>
      <c r="N173" s="1"/>
    </row>
    <row r="174" spans="1:14" x14ac:dyDescent="0.25">
      <c r="A174" s="46" t="str">
        <f>'Csapat eredmények'!B$19</f>
        <v>Kecskemét</v>
      </c>
      <c r="B174" s="46" t="s">
        <v>101</v>
      </c>
      <c r="C174" s="14" t="s">
        <v>26</v>
      </c>
      <c r="D174" s="20">
        <v>28</v>
      </c>
      <c r="E174" s="21">
        <v>36</v>
      </c>
      <c r="F174" s="21">
        <v>39</v>
      </c>
      <c r="G174" s="22"/>
      <c r="H174" s="28">
        <f t="shared" ref="H174" si="418">D174+E174+F174+G174</f>
        <v>103</v>
      </c>
      <c r="I174" s="29"/>
      <c r="J174" s="48">
        <f t="shared" ref="J174" si="419">H174+I175</f>
        <v>144</v>
      </c>
      <c r="K174" s="50">
        <f t="shared" ref="K174" si="420">RANK(H174,H$2:H$181)</f>
        <v>69</v>
      </c>
      <c r="L174" s="50">
        <f t="shared" ref="L174" si="421">RANK(I175,I$3:I$181)</f>
        <v>70</v>
      </c>
      <c r="M174" s="44">
        <f t="shared" ref="M174" si="422">RANK(J174,J$2:J$181)</f>
        <v>69</v>
      </c>
      <c r="N174" s="1" t="s">
        <v>112</v>
      </c>
    </row>
    <row r="175" spans="1:14" ht="15.75" thickBot="1" x14ac:dyDescent="0.3">
      <c r="A175" s="47"/>
      <c r="B175" s="47"/>
      <c r="C175" s="18" t="s">
        <v>27</v>
      </c>
      <c r="D175" s="23">
        <v>17</v>
      </c>
      <c r="E175" s="24">
        <v>16</v>
      </c>
      <c r="F175" s="24">
        <v>8</v>
      </c>
      <c r="G175" s="25"/>
      <c r="H175" s="30"/>
      <c r="I175" s="31">
        <f t="shared" si="327"/>
        <v>41</v>
      </c>
      <c r="J175" s="49"/>
      <c r="K175" s="51"/>
      <c r="L175" s="51"/>
      <c r="M175" s="45"/>
      <c r="N175" s="1"/>
    </row>
    <row r="176" spans="1:14" x14ac:dyDescent="0.25">
      <c r="A176" s="46" t="str">
        <f>'Csapat eredmények'!B$19</f>
        <v>Kecskemét</v>
      </c>
      <c r="B176" s="46" t="s">
        <v>102</v>
      </c>
      <c r="C176" s="14" t="s">
        <v>26</v>
      </c>
      <c r="D176" s="20">
        <v>33</v>
      </c>
      <c r="E176" s="21">
        <v>26</v>
      </c>
      <c r="F176" s="21">
        <v>30</v>
      </c>
      <c r="G176" s="22"/>
      <c r="H176" s="28">
        <f t="shared" ref="H176" si="423">D176+E176+F176+G176</f>
        <v>89</v>
      </c>
      <c r="I176" s="29"/>
      <c r="J176" s="48">
        <f t="shared" ref="J176" si="424">H176+I177</f>
        <v>141</v>
      </c>
      <c r="K176" s="50">
        <f t="shared" ref="K176" si="425">RANK(H176,H$2:H$181)</f>
        <v>71</v>
      </c>
      <c r="L176" s="50">
        <f t="shared" ref="L176" si="426">RANK(I177,I$3:I$181)</f>
        <v>63</v>
      </c>
      <c r="M176" s="44">
        <f t="shared" ref="M176" si="427">RANK(J176,J$2:J$181)</f>
        <v>71</v>
      </c>
      <c r="N176" s="1" t="s">
        <v>112</v>
      </c>
    </row>
    <row r="177" spans="1:14" ht="15.75" thickBot="1" x14ac:dyDescent="0.3">
      <c r="A177" s="47"/>
      <c r="B177" s="47"/>
      <c r="C177" s="18" t="s">
        <v>27</v>
      </c>
      <c r="D177" s="23">
        <v>17</v>
      </c>
      <c r="E177" s="24">
        <v>18</v>
      </c>
      <c r="F177" s="24">
        <v>17</v>
      </c>
      <c r="G177" s="25"/>
      <c r="H177" s="30"/>
      <c r="I177" s="31">
        <f t="shared" si="327"/>
        <v>52</v>
      </c>
      <c r="J177" s="49"/>
      <c r="K177" s="51"/>
      <c r="L177" s="51"/>
      <c r="M177" s="45"/>
      <c r="N177" s="1"/>
    </row>
    <row r="178" spans="1:14" x14ac:dyDescent="0.25">
      <c r="A178" s="46" t="str">
        <f>'Csapat eredmények'!B$19</f>
        <v>Kecskemét</v>
      </c>
      <c r="B178" s="46" t="s">
        <v>103</v>
      </c>
      <c r="C178" s="14" t="s">
        <v>26</v>
      </c>
      <c r="D178" s="20">
        <v>20</v>
      </c>
      <c r="E178" s="21">
        <v>31</v>
      </c>
      <c r="F178" s="21">
        <v>27</v>
      </c>
      <c r="G178" s="22"/>
      <c r="H178" s="28">
        <f t="shared" ref="H178" si="428">D178+E178+F178+G178</f>
        <v>78</v>
      </c>
      <c r="I178" s="29"/>
      <c r="J178" s="48">
        <f t="shared" ref="J178" si="429">H178+I179</f>
        <v>109</v>
      </c>
      <c r="K178" s="50">
        <f t="shared" ref="K178" si="430">RANK(H178,H$2:H$181)</f>
        <v>73</v>
      </c>
      <c r="L178" s="50">
        <f t="shared" ref="L178" si="431">RANK(I179,I$3:I$181)</f>
        <v>73</v>
      </c>
      <c r="M178" s="44">
        <f t="shared" ref="M178" si="432">RANK(J178,J$2:J$181)</f>
        <v>73</v>
      </c>
      <c r="N178" s="1" t="s">
        <v>111</v>
      </c>
    </row>
    <row r="179" spans="1:14" ht="15.75" thickBot="1" x14ac:dyDescent="0.3">
      <c r="A179" s="47"/>
      <c r="B179" s="47"/>
      <c r="C179" s="18" t="s">
        <v>27</v>
      </c>
      <c r="D179" s="23">
        <v>7</v>
      </c>
      <c r="E179" s="24">
        <v>17</v>
      </c>
      <c r="F179" s="24">
        <v>7</v>
      </c>
      <c r="G179" s="25"/>
      <c r="H179" s="30"/>
      <c r="I179" s="31">
        <f t="shared" si="327"/>
        <v>31</v>
      </c>
      <c r="J179" s="49"/>
      <c r="K179" s="51"/>
      <c r="L179" s="51"/>
      <c r="M179" s="45"/>
      <c r="N179" s="1"/>
    </row>
    <row r="180" spans="1:14" x14ac:dyDescent="0.25">
      <c r="A180" s="46" t="str">
        <f>'Csapat eredmények'!B$19</f>
        <v>Kecskemét</v>
      </c>
      <c r="B180" s="46">
        <v>90</v>
      </c>
      <c r="C180" s="14" t="s">
        <v>26</v>
      </c>
      <c r="D180" s="20"/>
      <c r="E180" s="21"/>
      <c r="F180" s="21"/>
      <c r="G180" s="22"/>
      <c r="H180" s="28">
        <f t="shared" ref="H180" si="433">D180+E180+F180+G180</f>
        <v>0</v>
      </c>
      <c r="I180" s="29"/>
      <c r="J180" s="48">
        <f t="shared" ref="J180" si="434">H180+I181</f>
        <v>0</v>
      </c>
      <c r="K180" s="50">
        <f t="shared" ref="K180" si="435">RANK(H180,H$2:H$181)</f>
        <v>74</v>
      </c>
      <c r="L180" s="50">
        <f t="shared" ref="L180" si="436">RANK(I181,I$3:I$181)</f>
        <v>74</v>
      </c>
      <c r="M180" s="44">
        <f t="shared" ref="M180" si="437">RANK(J180,J$2:J$181)</f>
        <v>74</v>
      </c>
      <c r="N180" s="1"/>
    </row>
    <row r="181" spans="1:14" ht="15.75" thickBot="1" x14ac:dyDescent="0.3">
      <c r="A181" s="47"/>
      <c r="B181" s="47"/>
      <c r="C181" s="18" t="s">
        <v>27</v>
      </c>
      <c r="D181" s="23"/>
      <c r="E181" s="24"/>
      <c r="F181" s="24"/>
      <c r="G181" s="25"/>
      <c r="H181" s="30"/>
      <c r="I181" s="31">
        <f t="shared" si="327"/>
        <v>0</v>
      </c>
      <c r="J181" s="49"/>
      <c r="K181" s="51"/>
      <c r="L181" s="51"/>
      <c r="M181" s="45"/>
      <c r="N181" s="1"/>
    </row>
  </sheetData>
  <mergeCells count="540">
    <mergeCell ref="A180:A181"/>
    <mergeCell ref="B180:B181"/>
    <mergeCell ref="J180:J181"/>
    <mergeCell ref="K180:K181"/>
    <mergeCell ref="L180:L181"/>
    <mergeCell ref="M180:M181"/>
    <mergeCell ref="A178:A179"/>
    <mergeCell ref="B178:B179"/>
    <mergeCell ref="J178:J179"/>
    <mergeCell ref="K178:K179"/>
    <mergeCell ref="L178:L179"/>
    <mergeCell ref="M178:M179"/>
    <mergeCell ref="A176:A177"/>
    <mergeCell ref="B176:B177"/>
    <mergeCell ref="J176:J177"/>
    <mergeCell ref="K176:K177"/>
    <mergeCell ref="L176:L177"/>
    <mergeCell ref="M176:M177"/>
    <mergeCell ref="A174:A175"/>
    <mergeCell ref="B174:B175"/>
    <mergeCell ref="J174:J175"/>
    <mergeCell ref="K174:K175"/>
    <mergeCell ref="L174:L175"/>
    <mergeCell ref="M174:M175"/>
    <mergeCell ref="A172:A173"/>
    <mergeCell ref="B172:B173"/>
    <mergeCell ref="J172:J173"/>
    <mergeCell ref="K172:K173"/>
    <mergeCell ref="L172:L173"/>
    <mergeCell ref="M172:M173"/>
    <mergeCell ref="A170:A171"/>
    <mergeCell ref="B170:B171"/>
    <mergeCell ref="J170:J171"/>
    <mergeCell ref="K170:K171"/>
    <mergeCell ref="L170:L171"/>
    <mergeCell ref="M170:M171"/>
    <mergeCell ref="A168:A169"/>
    <mergeCell ref="B168:B169"/>
    <mergeCell ref="J168:J169"/>
    <mergeCell ref="K168:K169"/>
    <mergeCell ref="L168:L169"/>
    <mergeCell ref="M168:M169"/>
    <mergeCell ref="A166:A167"/>
    <mergeCell ref="B166:B167"/>
    <mergeCell ref="J166:J167"/>
    <mergeCell ref="K166:K167"/>
    <mergeCell ref="L166:L167"/>
    <mergeCell ref="M166:M167"/>
    <mergeCell ref="A164:A165"/>
    <mergeCell ref="B164:B165"/>
    <mergeCell ref="J164:J165"/>
    <mergeCell ref="K164:K165"/>
    <mergeCell ref="L164:L165"/>
    <mergeCell ref="M164:M165"/>
    <mergeCell ref="A162:A163"/>
    <mergeCell ref="B162:B163"/>
    <mergeCell ref="J162:J163"/>
    <mergeCell ref="K162:K163"/>
    <mergeCell ref="L162:L163"/>
    <mergeCell ref="M162:M163"/>
    <mergeCell ref="A160:A161"/>
    <mergeCell ref="B160:B161"/>
    <mergeCell ref="J160:J161"/>
    <mergeCell ref="K160:K161"/>
    <mergeCell ref="L160:L161"/>
    <mergeCell ref="M160:M161"/>
    <mergeCell ref="A158:A159"/>
    <mergeCell ref="B158:B159"/>
    <mergeCell ref="J158:J159"/>
    <mergeCell ref="K158:K159"/>
    <mergeCell ref="L158:L159"/>
    <mergeCell ref="M158:M159"/>
    <mergeCell ref="A156:A157"/>
    <mergeCell ref="B156:B157"/>
    <mergeCell ref="J156:J157"/>
    <mergeCell ref="K156:K157"/>
    <mergeCell ref="L156:L157"/>
    <mergeCell ref="M156:M157"/>
    <mergeCell ref="A154:A155"/>
    <mergeCell ref="B154:B155"/>
    <mergeCell ref="J154:J155"/>
    <mergeCell ref="K154:K155"/>
    <mergeCell ref="L154:L155"/>
    <mergeCell ref="M154:M155"/>
    <mergeCell ref="A152:A153"/>
    <mergeCell ref="B152:B153"/>
    <mergeCell ref="J152:J153"/>
    <mergeCell ref="K152:K153"/>
    <mergeCell ref="L152:L153"/>
    <mergeCell ref="M152:M153"/>
    <mergeCell ref="A150:A151"/>
    <mergeCell ref="B150:B151"/>
    <mergeCell ref="J150:J151"/>
    <mergeCell ref="K150:K151"/>
    <mergeCell ref="L150:L151"/>
    <mergeCell ref="M150:M151"/>
    <mergeCell ref="A148:A149"/>
    <mergeCell ref="B148:B149"/>
    <mergeCell ref="J148:J149"/>
    <mergeCell ref="K148:K149"/>
    <mergeCell ref="L148:L149"/>
    <mergeCell ref="M148:M149"/>
    <mergeCell ref="A146:A147"/>
    <mergeCell ref="B146:B147"/>
    <mergeCell ref="J146:J147"/>
    <mergeCell ref="K146:K147"/>
    <mergeCell ref="L146:L147"/>
    <mergeCell ref="M146:M147"/>
    <mergeCell ref="A144:A145"/>
    <mergeCell ref="B144:B145"/>
    <mergeCell ref="J144:J145"/>
    <mergeCell ref="K144:K145"/>
    <mergeCell ref="L144:L145"/>
    <mergeCell ref="M144:M145"/>
    <mergeCell ref="A142:A143"/>
    <mergeCell ref="B142:B143"/>
    <mergeCell ref="J142:J143"/>
    <mergeCell ref="K142:K143"/>
    <mergeCell ref="L142:L143"/>
    <mergeCell ref="M142:M143"/>
    <mergeCell ref="A140:A141"/>
    <mergeCell ref="B140:B141"/>
    <mergeCell ref="J140:J141"/>
    <mergeCell ref="K140:K141"/>
    <mergeCell ref="L140:L141"/>
    <mergeCell ref="M140:M141"/>
    <mergeCell ref="A138:A139"/>
    <mergeCell ref="B138:B139"/>
    <mergeCell ref="J138:J139"/>
    <mergeCell ref="K138:K139"/>
    <mergeCell ref="L138:L139"/>
    <mergeCell ref="M138:M139"/>
    <mergeCell ref="A136:A137"/>
    <mergeCell ref="B136:B137"/>
    <mergeCell ref="J136:J137"/>
    <mergeCell ref="K136:K137"/>
    <mergeCell ref="L136:L137"/>
    <mergeCell ref="M136:M137"/>
    <mergeCell ref="A134:A135"/>
    <mergeCell ref="B134:B135"/>
    <mergeCell ref="J134:J135"/>
    <mergeCell ref="K134:K135"/>
    <mergeCell ref="L134:L135"/>
    <mergeCell ref="M134:M135"/>
    <mergeCell ref="A132:A133"/>
    <mergeCell ref="B132:B133"/>
    <mergeCell ref="J132:J133"/>
    <mergeCell ref="K132:K133"/>
    <mergeCell ref="L132:L133"/>
    <mergeCell ref="M132:M133"/>
    <mergeCell ref="A130:A131"/>
    <mergeCell ref="B130:B131"/>
    <mergeCell ref="J130:J131"/>
    <mergeCell ref="K130:K131"/>
    <mergeCell ref="L130:L131"/>
    <mergeCell ref="M130:M131"/>
    <mergeCell ref="A128:A129"/>
    <mergeCell ref="B128:B129"/>
    <mergeCell ref="J128:J129"/>
    <mergeCell ref="K128:K129"/>
    <mergeCell ref="L128:L129"/>
    <mergeCell ref="M128:M129"/>
    <mergeCell ref="A126:A127"/>
    <mergeCell ref="B126:B127"/>
    <mergeCell ref="J126:J127"/>
    <mergeCell ref="K126:K127"/>
    <mergeCell ref="L126:L127"/>
    <mergeCell ref="M126:M127"/>
    <mergeCell ref="A124:A125"/>
    <mergeCell ref="B124:B125"/>
    <mergeCell ref="J124:J125"/>
    <mergeCell ref="K124:K125"/>
    <mergeCell ref="L124:L125"/>
    <mergeCell ref="M124:M125"/>
    <mergeCell ref="A122:A123"/>
    <mergeCell ref="B122:B123"/>
    <mergeCell ref="J122:J123"/>
    <mergeCell ref="K122:K123"/>
    <mergeCell ref="L122:L123"/>
    <mergeCell ref="M122:M123"/>
    <mergeCell ref="A120:A121"/>
    <mergeCell ref="B120:B121"/>
    <mergeCell ref="J120:J121"/>
    <mergeCell ref="K120:K121"/>
    <mergeCell ref="L120:L121"/>
    <mergeCell ref="M120:M121"/>
    <mergeCell ref="A118:A119"/>
    <mergeCell ref="B118:B119"/>
    <mergeCell ref="J118:J119"/>
    <mergeCell ref="K118:K119"/>
    <mergeCell ref="L118:L119"/>
    <mergeCell ref="M118:M119"/>
    <mergeCell ref="A116:A117"/>
    <mergeCell ref="B116:B117"/>
    <mergeCell ref="J116:J117"/>
    <mergeCell ref="K116:K117"/>
    <mergeCell ref="L116:L117"/>
    <mergeCell ref="M116:M117"/>
    <mergeCell ref="A114:A115"/>
    <mergeCell ref="B114:B115"/>
    <mergeCell ref="J114:J115"/>
    <mergeCell ref="K114:K115"/>
    <mergeCell ref="L114:L115"/>
    <mergeCell ref="M114:M115"/>
    <mergeCell ref="A112:A113"/>
    <mergeCell ref="B112:B113"/>
    <mergeCell ref="J112:J113"/>
    <mergeCell ref="K112:K113"/>
    <mergeCell ref="L112:L113"/>
    <mergeCell ref="M112:M113"/>
    <mergeCell ref="A110:A111"/>
    <mergeCell ref="B110:B111"/>
    <mergeCell ref="J110:J111"/>
    <mergeCell ref="K110:K111"/>
    <mergeCell ref="L110:L111"/>
    <mergeCell ref="M110:M111"/>
    <mergeCell ref="A108:A109"/>
    <mergeCell ref="B108:B109"/>
    <mergeCell ref="J108:J109"/>
    <mergeCell ref="K108:K109"/>
    <mergeCell ref="L108:L109"/>
    <mergeCell ref="M108:M109"/>
    <mergeCell ref="A106:A107"/>
    <mergeCell ref="B106:B107"/>
    <mergeCell ref="J106:J107"/>
    <mergeCell ref="K106:K107"/>
    <mergeCell ref="L106:L107"/>
    <mergeCell ref="M106:M107"/>
    <mergeCell ref="A104:A105"/>
    <mergeCell ref="B104:B105"/>
    <mergeCell ref="J104:J105"/>
    <mergeCell ref="K104:K105"/>
    <mergeCell ref="L104:L105"/>
    <mergeCell ref="M104:M105"/>
    <mergeCell ref="A102:A103"/>
    <mergeCell ref="B102:B103"/>
    <mergeCell ref="J102:J103"/>
    <mergeCell ref="K102:K103"/>
    <mergeCell ref="L102:L103"/>
    <mergeCell ref="M102:M103"/>
    <mergeCell ref="A100:A101"/>
    <mergeCell ref="B100:B101"/>
    <mergeCell ref="J100:J101"/>
    <mergeCell ref="K100:K101"/>
    <mergeCell ref="L100:L101"/>
    <mergeCell ref="M100:M101"/>
    <mergeCell ref="A98:A99"/>
    <mergeCell ref="B98:B99"/>
    <mergeCell ref="J98:J99"/>
    <mergeCell ref="K98:K99"/>
    <mergeCell ref="L98:L99"/>
    <mergeCell ref="M98:M99"/>
    <mergeCell ref="A96:A97"/>
    <mergeCell ref="B96:B97"/>
    <mergeCell ref="J96:J97"/>
    <mergeCell ref="K96:K97"/>
    <mergeCell ref="L96:L97"/>
    <mergeCell ref="M96:M97"/>
    <mergeCell ref="A94:A95"/>
    <mergeCell ref="B94:B95"/>
    <mergeCell ref="J94:J95"/>
    <mergeCell ref="K94:K95"/>
    <mergeCell ref="L94:L95"/>
    <mergeCell ref="M94:M95"/>
    <mergeCell ref="A92:A93"/>
    <mergeCell ref="B92:B93"/>
    <mergeCell ref="J92:J93"/>
    <mergeCell ref="K92:K93"/>
    <mergeCell ref="L92:L93"/>
    <mergeCell ref="M92:M93"/>
    <mergeCell ref="A90:A91"/>
    <mergeCell ref="B90:B91"/>
    <mergeCell ref="J90:J91"/>
    <mergeCell ref="K90:K91"/>
    <mergeCell ref="L90:L91"/>
    <mergeCell ref="M90:M91"/>
    <mergeCell ref="A88:A89"/>
    <mergeCell ref="B88:B89"/>
    <mergeCell ref="J88:J89"/>
    <mergeCell ref="K88:K89"/>
    <mergeCell ref="L88:L89"/>
    <mergeCell ref="M88:M89"/>
    <mergeCell ref="A86:A87"/>
    <mergeCell ref="B86:B87"/>
    <mergeCell ref="J86:J87"/>
    <mergeCell ref="K86:K87"/>
    <mergeCell ref="L86:L87"/>
    <mergeCell ref="M86:M87"/>
    <mergeCell ref="A84:A85"/>
    <mergeCell ref="B84:B85"/>
    <mergeCell ref="J84:J85"/>
    <mergeCell ref="K84:K85"/>
    <mergeCell ref="L84:L85"/>
    <mergeCell ref="M84:M85"/>
    <mergeCell ref="A82:A83"/>
    <mergeCell ref="B82:B83"/>
    <mergeCell ref="J82:J83"/>
    <mergeCell ref="K82:K83"/>
    <mergeCell ref="L82:L83"/>
    <mergeCell ref="M82:M83"/>
    <mergeCell ref="A80:A81"/>
    <mergeCell ref="B80:B81"/>
    <mergeCell ref="J80:J81"/>
    <mergeCell ref="K80:K81"/>
    <mergeCell ref="L80:L81"/>
    <mergeCell ref="M80:M81"/>
    <mergeCell ref="A78:A79"/>
    <mergeCell ref="B78:B79"/>
    <mergeCell ref="J78:J79"/>
    <mergeCell ref="K78:K79"/>
    <mergeCell ref="L78:L79"/>
    <mergeCell ref="M78:M79"/>
    <mergeCell ref="A76:A77"/>
    <mergeCell ref="B76:B77"/>
    <mergeCell ref="J76:J77"/>
    <mergeCell ref="K76:K77"/>
    <mergeCell ref="L76:L77"/>
    <mergeCell ref="M76:M77"/>
    <mergeCell ref="A74:A75"/>
    <mergeCell ref="B74:B75"/>
    <mergeCell ref="J74:J75"/>
    <mergeCell ref="K74:K75"/>
    <mergeCell ref="L74:L75"/>
    <mergeCell ref="M74:M75"/>
    <mergeCell ref="A72:A73"/>
    <mergeCell ref="B72:B73"/>
    <mergeCell ref="J72:J73"/>
    <mergeCell ref="K72:K73"/>
    <mergeCell ref="L72:L73"/>
    <mergeCell ref="M72:M73"/>
    <mergeCell ref="A70:A71"/>
    <mergeCell ref="B70:B71"/>
    <mergeCell ref="J70:J71"/>
    <mergeCell ref="K70:K71"/>
    <mergeCell ref="L70:L71"/>
    <mergeCell ref="M70:M71"/>
    <mergeCell ref="A68:A69"/>
    <mergeCell ref="B68:B69"/>
    <mergeCell ref="J68:J69"/>
    <mergeCell ref="K68:K69"/>
    <mergeCell ref="L68:L69"/>
    <mergeCell ref="M68:M69"/>
    <mergeCell ref="A66:A67"/>
    <mergeCell ref="B66:B67"/>
    <mergeCell ref="J66:J67"/>
    <mergeCell ref="K66:K67"/>
    <mergeCell ref="L66:L67"/>
    <mergeCell ref="M66:M67"/>
    <mergeCell ref="A64:A65"/>
    <mergeCell ref="B64:B65"/>
    <mergeCell ref="J64:J65"/>
    <mergeCell ref="K64:K65"/>
    <mergeCell ref="L64:L65"/>
    <mergeCell ref="M64:M65"/>
    <mergeCell ref="A62:A63"/>
    <mergeCell ref="B62:B63"/>
    <mergeCell ref="J62:J63"/>
    <mergeCell ref="K62:K63"/>
    <mergeCell ref="L62:L63"/>
    <mergeCell ref="M62:M63"/>
    <mergeCell ref="A60:A61"/>
    <mergeCell ref="B60:B61"/>
    <mergeCell ref="J60:J61"/>
    <mergeCell ref="K60:K61"/>
    <mergeCell ref="L60:L61"/>
    <mergeCell ref="M60:M61"/>
    <mergeCell ref="A58:A59"/>
    <mergeCell ref="B58:B59"/>
    <mergeCell ref="J58:J59"/>
    <mergeCell ref="K58:K59"/>
    <mergeCell ref="L58:L59"/>
    <mergeCell ref="M58:M59"/>
    <mergeCell ref="A56:A57"/>
    <mergeCell ref="B56:B57"/>
    <mergeCell ref="J56:J57"/>
    <mergeCell ref="K56:K57"/>
    <mergeCell ref="L56:L57"/>
    <mergeCell ref="M56:M57"/>
    <mergeCell ref="A54:A55"/>
    <mergeCell ref="B54:B55"/>
    <mergeCell ref="J54:J55"/>
    <mergeCell ref="K54:K55"/>
    <mergeCell ref="L54:L55"/>
    <mergeCell ref="M54:M55"/>
    <mergeCell ref="A52:A53"/>
    <mergeCell ref="B52:B53"/>
    <mergeCell ref="J52:J53"/>
    <mergeCell ref="K52:K53"/>
    <mergeCell ref="L52:L53"/>
    <mergeCell ref="M52:M53"/>
    <mergeCell ref="A50:A51"/>
    <mergeCell ref="B50:B51"/>
    <mergeCell ref="J50:J51"/>
    <mergeCell ref="K50:K51"/>
    <mergeCell ref="L50:L51"/>
    <mergeCell ref="M50:M51"/>
    <mergeCell ref="A48:A49"/>
    <mergeCell ref="B48:B49"/>
    <mergeCell ref="J48:J49"/>
    <mergeCell ref="K48:K49"/>
    <mergeCell ref="L48:L49"/>
    <mergeCell ref="M48:M49"/>
    <mergeCell ref="A46:A47"/>
    <mergeCell ref="B46:B47"/>
    <mergeCell ref="J46:J47"/>
    <mergeCell ref="K46:K47"/>
    <mergeCell ref="L46:L47"/>
    <mergeCell ref="M46:M47"/>
    <mergeCell ref="A44:A45"/>
    <mergeCell ref="B44:B45"/>
    <mergeCell ref="J44:J45"/>
    <mergeCell ref="K44:K45"/>
    <mergeCell ref="L44:L45"/>
    <mergeCell ref="M44:M45"/>
    <mergeCell ref="A42:A43"/>
    <mergeCell ref="B42:B43"/>
    <mergeCell ref="J42:J43"/>
    <mergeCell ref="K42:K43"/>
    <mergeCell ref="L42:L43"/>
    <mergeCell ref="M42:M43"/>
    <mergeCell ref="A40:A41"/>
    <mergeCell ref="B40:B41"/>
    <mergeCell ref="J40:J41"/>
    <mergeCell ref="K40:K41"/>
    <mergeCell ref="L40:L41"/>
    <mergeCell ref="M40:M41"/>
    <mergeCell ref="A38:A39"/>
    <mergeCell ref="B38:B39"/>
    <mergeCell ref="J38:J39"/>
    <mergeCell ref="K38:K39"/>
    <mergeCell ref="L38:L39"/>
    <mergeCell ref="M38:M39"/>
    <mergeCell ref="A36:A37"/>
    <mergeCell ref="B36:B37"/>
    <mergeCell ref="J36:J37"/>
    <mergeCell ref="K36:K37"/>
    <mergeCell ref="L36:L37"/>
    <mergeCell ref="M36:M37"/>
    <mergeCell ref="A34:A35"/>
    <mergeCell ref="B34:B35"/>
    <mergeCell ref="J34:J35"/>
    <mergeCell ref="K34:K35"/>
    <mergeCell ref="L34:L35"/>
    <mergeCell ref="M34:M35"/>
    <mergeCell ref="A32:A33"/>
    <mergeCell ref="B32:B33"/>
    <mergeCell ref="J32:J33"/>
    <mergeCell ref="K32:K33"/>
    <mergeCell ref="L32:L33"/>
    <mergeCell ref="M32:M33"/>
    <mergeCell ref="A30:A31"/>
    <mergeCell ref="B30:B31"/>
    <mergeCell ref="J30:J31"/>
    <mergeCell ref="K30:K31"/>
    <mergeCell ref="L30:L31"/>
    <mergeCell ref="M30:M31"/>
    <mergeCell ref="A28:A29"/>
    <mergeCell ref="B28:B29"/>
    <mergeCell ref="J28:J29"/>
    <mergeCell ref="K28:K29"/>
    <mergeCell ref="L28:L29"/>
    <mergeCell ref="M28:M29"/>
    <mergeCell ref="A26:A27"/>
    <mergeCell ref="B26:B27"/>
    <mergeCell ref="J26:J27"/>
    <mergeCell ref="K26:K27"/>
    <mergeCell ref="L26:L27"/>
    <mergeCell ref="M26:M27"/>
    <mergeCell ref="A24:A25"/>
    <mergeCell ref="B24:B25"/>
    <mergeCell ref="J24:J25"/>
    <mergeCell ref="K24:K25"/>
    <mergeCell ref="L24:L25"/>
    <mergeCell ref="M24:M25"/>
    <mergeCell ref="A22:A23"/>
    <mergeCell ref="B22:B23"/>
    <mergeCell ref="J22:J23"/>
    <mergeCell ref="K22:K23"/>
    <mergeCell ref="L22:L23"/>
    <mergeCell ref="M22:M23"/>
    <mergeCell ref="A20:A21"/>
    <mergeCell ref="B20:B21"/>
    <mergeCell ref="J20:J21"/>
    <mergeCell ref="K20:K21"/>
    <mergeCell ref="L20:L21"/>
    <mergeCell ref="M20:M21"/>
    <mergeCell ref="A18:A19"/>
    <mergeCell ref="B18:B19"/>
    <mergeCell ref="J18:J19"/>
    <mergeCell ref="K18:K19"/>
    <mergeCell ref="L18:L19"/>
    <mergeCell ref="M18:M19"/>
    <mergeCell ref="A16:A17"/>
    <mergeCell ref="B16:B17"/>
    <mergeCell ref="J16:J17"/>
    <mergeCell ref="K16:K17"/>
    <mergeCell ref="L16:L17"/>
    <mergeCell ref="M16:M17"/>
    <mergeCell ref="A14:A15"/>
    <mergeCell ref="B14:B15"/>
    <mergeCell ref="J14:J15"/>
    <mergeCell ref="K14:K15"/>
    <mergeCell ref="L14:L15"/>
    <mergeCell ref="M14:M15"/>
    <mergeCell ref="A12:A13"/>
    <mergeCell ref="B12:B13"/>
    <mergeCell ref="J12:J13"/>
    <mergeCell ref="K12:K13"/>
    <mergeCell ref="L12:L13"/>
    <mergeCell ref="M12:M13"/>
    <mergeCell ref="A10:A11"/>
    <mergeCell ref="B10:B11"/>
    <mergeCell ref="J10:J11"/>
    <mergeCell ref="K10:K11"/>
    <mergeCell ref="L10:L11"/>
    <mergeCell ref="M10:M11"/>
    <mergeCell ref="A8:A9"/>
    <mergeCell ref="B8:B9"/>
    <mergeCell ref="J8:J9"/>
    <mergeCell ref="K8:K9"/>
    <mergeCell ref="L8:L9"/>
    <mergeCell ref="M8:M9"/>
    <mergeCell ref="A6:A7"/>
    <mergeCell ref="B6:B7"/>
    <mergeCell ref="J6:J7"/>
    <mergeCell ref="K6:K7"/>
    <mergeCell ref="L6:L7"/>
    <mergeCell ref="M6:M7"/>
    <mergeCell ref="M2:M3"/>
    <mergeCell ref="A4:A5"/>
    <mergeCell ref="B4:B5"/>
    <mergeCell ref="J4:J5"/>
    <mergeCell ref="K4:K5"/>
    <mergeCell ref="L4:L5"/>
    <mergeCell ref="M4:M5"/>
    <mergeCell ref="A2:A3"/>
    <mergeCell ref="B2:B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B1" workbookViewId="0">
      <selection activeCell="B1" sqref="A1:XFD1048576"/>
    </sheetView>
  </sheetViews>
  <sheetFormatPr defaultRowHeight="15" x14ac:dyDescent="0.25"/>
  <cols>
    <col min="2" max="2" width="16.85546875" bestFit="1" customWidth="1"/>
    <col min="3" max="3" width="11.28515625" bestFit="1" customWidth="1"/>
    <col min="8" max="8" width="11.42578125" bestFit="1" customWidth="1"/>
    <col min="9" max="9" width="13.5703125" bestFit="1" customWidth="1"/>
  </cols>
  <sheetData>
    <row r="1" spans="1:9" ht="15.75" thickBot="1" x14ac:dyDescent="0.3">
      <c r="A1" s="4" t="s">
        <v>23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7" t="s">
        <v>29</v>
      </c>
      <c r="H1" s="7" t="s">
        <v>30</v>
      </c>
      <c r="I1" s="5" t="s">
        <v>31</v>
      </c>
    </row>
    <row r="2" spans="1:9" x14ac:dyDescent="0.25">
      <c r="A2" s="2">
        <v>0.33333333333333331</v>
      </c>
      <c r="B2" s="3" t="s">
        <v>0</v>
      </c>
      <c r="C2" s="1" t="s">
        <v>18</v>
      </c>
      <c r="D2" s="33">
        <f>'Egyéni eredmények'!H2+'Egyéni eredmények'!H4+'Egyéni eredmények'!H6+'Egyéni eredmények'!H8+'Egyéni eredmények'!H10</f>
        <v>792</v>
      </c>
      <c r="E2" s="33">
        <f>'Egyéni eredmények'!I3+'Egyéni eredmények'!I5+'Egyéni eredmények'!I7+'Egyéni eredmények'!I9+'Egyéni eredmények'!I11</f>
        <v>368</v>
      </c>
      <c r="F2" s="6">
        <f>D2+E2</f>
        <v>1160</v>
      </c>
      <c r="G2" s="15">
        <f>RANK(D2,D$2:D$19)</f>
        <v>10</v>
      </c>
      <c r="H2" s="9">
        <f>RANK(E2,E$2:E$19)</f>
        <v>8</v>
      </c>
      <c r="I2" s="10">
        <f>RANK(F2,F$2:F$19)</f>
        <v>9</v>
      </c>
    </row>
    <row r="3" spans="1:9" x14ac:dyDescent="0.25">
      <c r="A3" s="2">
        <v>0.3576388888888889</v>
      </c>
      <c r="B3" s="3" t="s">
        <v>14</v>
      </c>
      <c r="C3" s="1" t="s">
        <v>18</v>
      </c>
      <c r="D3" s="33">
        <f>'Egyéni eredmények'!H12+'Egyéni eredmények'!H14+'Egyéni eredmények'!H16+'Egyéni eredmények'!H18+'Egyéni eredmények'!H20</f>
        <v>804</v>
      </c>
      <c r="E3" s="33">
        <f>'Egyéni eredmények'!I13+'Egyéni eredmények'!I15+'Egyéni eredmények'!I17+'Egyéni eredmények'!I19+'Egyéni eredmények'!I21</f>
        <v>351</v>
      </c>
      <c r="F3" s="6">
        <f t="shared" ref="F3:F19" si="0">D3+E3</f>
        <v>1155</v>
      </c>
      <c r="G3" s="16">
        <f t="shared" ref="G3:G19" si="1">RANK(D3,D$2:D$19)</f>
        <v>9</v>
      </c>
      <c r="H3" s="8">
        <f t="shared" ref="H3:H19" si="2">RANK(E3,E$2:E$19)</f>
        <v>10</v>
      </c>
      <c r="I3" s="11">
        <f t="shared" ref="I3:I19" si="3">RANK(F3,F$2:F$19)</f>
        <v>10</v>
      </c>
    </row>
    <row r="4" spans="1:9" x14ac:dyDescent="0.25">
      <c r="A4" s="2">
        <v>0.38194444444444497</v>
      </c>
      <c r="B4" s="3" t="s">
        <v>1</v>
      </c>
      <c r="C4" s="1" t="s">
        <v>18</v>
      </c>
      <c r="D4" s="33">
        <f>'Egyéni eredmények'!H22+'Egyéni eredmények'!H24+'Egyéni eredmények'!H26+'Egyéni eredmények'!H28+'Egyéni eredmények'!H30</f>
        <v>705</v>
      </c>
      <c r="E4" s="33">
        <f>'Egyéni eredmények'!I23+'Egyéni eredmények'!I25+'Egyéni eredmények'!I27+'Egyéni eredmények'!I29+'Egyéni eredmények'!I31</f>
        <v>250</v>
      </c>
      <c r="F4" s="6">
        <f t="shared" si="0"/>
        <v>955</v>
      </c>
      <c r="G4" s="16">
        <f t="shared" si="1"/>
        <v>14</v>
      </c>
      <c r="H4" s="8">
        <f t="shared" si="2"/>
        <v>14</v>
      </c>
      <c r="I4" s="11">
        <f t="shared" si="3"/>
        <v>14</v>
      </c>
    </row>
    <row r="5" spans="1:9" x14ac:dyDescent="0.25">
      <c r="A5" s="2">
        <v>0.40625</v>
      </c>
      <c r="B5" s="3" t="s">
        <v>2</v>
      </c>
      <c r="C5" s="1" t="s">
        <v>18</v>
      </c>
      <c r="D5" s="33">
        <f>'Egyéni eredmények'!H32+'Egyéni eredmények'!H34+'Egyéni eredmények'!H36+'Egyéni eredmények'!H38+'Egyéni eredmények'!H40</f>
        <v>882</v>
      </c>
      <c r="E5" s="33">
        <f>'Egyéni eredmények'!I33+'Egyéni eredmények'!I35+'Egyéni eredmények'!I37+'Egyéni eredmények'!I39+'Egyéni eredmények'!I41</f>
        <v>394</v>
      </c>
      <c r="F5" s="6">
        <f t="shared" si="0"/>
        <v>1276</v>
      </c>
      <c r="G5" s="16">
        <f t="shared" si="1"/>
        <v>6</v>
      </c>
      <c r="H5" s="8">
        <f t="shared" si="2"/>
        <v>5</v>
      </c>
      <c r="I5" s="11">
        <f t="shared" si="3"/>
        <v>5</v>
      </c>
    </row>
    <row r="6" spans="1:9" x14ac:dyDescent="0.25">
      <c r="A6" s="2">
        <v>0.43055555555555602</v>
      </c>
      <c r="B6" s="3" t="s">
        <v>3</v>
      </c>
      <c r="C6" s="1" t="s">
        <v>18</v>
      </c>
      <c r="D6" s="33">
        <f>'Egyéni eredmények'!H42+'Egyéni eredmények'!H44+'Egyéni eredmények'!H46+'Egyéni eredmények'!H48+'Egyéni eredmények'!H50</f>
        <v>888</v>
      </c>
      <c r="E6" s="33">
        <f>'Egyéni eredmények'!I43+'Egyéni eredmények'!I45+'Egyéni eredmények'!I47+'Egyéni eredmények'!I49+'Egyéni eredmények'!I51</f>
        <v>363</v>
      </c>
      <c r="F6" s="6">
        <f t="shared" si="0"/>
        <v>1251</v>
      </c>
      <c r="G6" s="16">
        <f t="shared" si="1"/>
        <v>5</v>
      </c>
      <c r="H6" s="8">
        <f t="shared" si="2"/>
        <v>9</v>
      </c>
      <c r="I6" s="11">
        <f t="shared" si="3"/>
        <v>8</v>
      </c>
    </row>
    <row r="7" spans="1:9" x14ac:dyDescent="0.25">
      <c r="A7" s="2">
        <v>0.45486111111111099</v>
      </c>
      <c r="B7" s="3" t="s">
        <v>15</v>
      </c>
      <c r="C7" s="1" t="s">
        <v>19</v>
      </c>
      <c r="D7" s="33">
        <f>'Egyéni eredmények'!H52+'Egyéni eredmények'!H54+'Egyéni eredmények'!H56+'Egyéni eredmények'!H58+'Egyéni eredmények'!H60</f>
        <v>599</v>
      </c>
      <c r="E7" s="33">
        <f>'Egyéni eredmények'!I53+'Egyéni eredmények'!I55+'Egyéni eredmények'!I57+'Egyéni eredmények'!I59+'Egyéni eredmények'!I61</f>
        <v>236</v>
      </c>
      <c r="F7" s="6">
        <f t="shared" si="0"/>
        <v>835</v>
      </c>
      <c r="G7" s="16">
        <f t="shared" si="1"/>
        <v>16</v>
      </c>
      <c r="H7" s="8">
        <f t="shared" si="2"/>
        <v>15</v>
      </c>
      <c r="I7" s="11">
        <f t="shared" si="3"/>
        <v>16</v>
      </c>
    </row>
    <row r="8" spans="1:9" x14ac:dyDescent="0.25">
      <c r="A8" s="2">
        <v>0.47916666666666602</v>
      </c>
      <c r="B8" s="3" t="s">
        <v>4</v>
      </c>
      <c r="C8" s="1" t="s">
        <v>20</v>
      </c>
      <c r="D8" s="33">
        <f>'Egyéni eredmények'!H62+'Egyéni eredmények'!H64+'Egyéni eredmények'!H66+'Egyéni eredmények'!H68+'Egyéni eredmények'!H70</f>
        <v>713</v>
      </c>
      <c r="E8" s="33">
        <f>'Egyéni eredmények'!I63+'Egyéni eredmények'!I65+'Egyéni eredmények'!I67+'Egyéni eredmények'!I69+'Egyéni eredmények'!I71</f>
        <v>223</v>
      </c>
      <c r="F8" s="6">
        <f t="shared" si="0"/>
        <v>936</v>
      </c>
      <c r="G8" s="16">
        <f t="shared" si="1"/>
        <v>13</v>
      </c>
      <c r="H8" s="8">
        <f t="shared" si="2"/>
        <v>16</v>
      </c>
      <c r="I8" s="11">
        <f t="shared" si="3"/>
        <v>15</v>
      </c>
    </row>
    <row r="9" spans="1:9" x14ac:dyDescent="0.25">
      <c r="A9" s="2">
        <v>0.50347222222222199</v>
      </c>
      <c r="B9" s="3" t="s">
        <v>5</v>
      </c>
      <c r="C9" s="1" t="s">
        <v>21</v>
      </c>
      <c r="D9" s="33">
        <f>'Egyéni eredmények'!H72+'Egyéni eredmények'!H74+'Egyéni eredmények'!H76+'Egyéni eredmények'!H78+'Egyéni eredmények'!H80</f>
        <v>898</v>
      </c>
      <c r="E9" s="33">
        <f>'Egyéni eredmények'!I73+'Egyéni eredmények'!I75+'Egyéni eredmények'!I77+'Egyéni eredmények'!I79+'Egyéni eredmények'!I81</f>
        <v>436</v>
      </c>
      <c r="F9" s="6">
        <f t="shared" si="0"/>
        <v>1334</v>
      </c>
      <c r="G9" s="16">
        <f t="shared" si="1"/>
        <v>3</v>
      </c>
      <c r="H9" s="8">
        <f t="shared" si="2"/>
        <v>2</v>
      </c>
      <c r="I9" s="11">
        <f t="shared" si="3"/>
        <v>2</v>
      </c>
    </row>
    <row r="10" spans="1:9" x14ac:dyDescent="0.25">
      <c r="A10" s="2">
        <v>0.52777777777777801</v>
      </c>
      <c r="B10" s="3" t="s">
        <v>6</v>
      </c>
      <c r="C10" s="1" t="s">
        <v>20</v>
      </c>
      <c r="D10" s="33">
        <f>'Egyéni eredmények'!H82+'Egyéni eredmények'!H84+'Egyéni eredmények'!H86+'Egyéni eredmények'!H88+'Egyéni eredmények'!H90</f>
        <v>943</v>
      </c>
      <c r="E10" s="33">
        <f>'Egyéni eredmények'!I83+'Egyéni eredmények'!I85+'Egyéni eredmények'!I87+'Egyéni eredmények'!I89+'Egyéni eredmények'!I91</f>
        <v>478</v>
      </c>
      <c r="F10" s="6">
        <f t="shared" si="0"/>
        <v>1421</v>
      </c>
      <c r="G10" s="16">
        <f t="shared" si="1"/>
        <v>1</v>
      </c>
      <c r="H10" s="8">
        <f t="shared" si="2"/>
        <v>1</v>
      </c>
      <c r="I10" s="11">
        <f t="shared" si="3"/>
        <v>1</v>
      </c>
    </row>
    <row r="11" spans="1:9" x14ac:dyDescent="0.25">
      <c r="A11" s="2">
        <v>0.55208333333333304</v>
      </c>
      <c r="B11" s="3" t="s">
        <v>7</v>
      </c>
      <c r="C11" s="1" t="s">
        <v>7</v>
      </c>
      <c r="D11" s="33">
        <f>'Egyéni eredmények'!H92+'Egyéni eredmények'!H94+'Egyéni eredmények'!H96+'Egyéni eredmények'!H98+'Egyéni eredmények'!H100</f>
        <v>870</v>
      </c>
      <c r="E11" s="33">
        <f>'Egyéni eredmények'!I93+'Egyéni eredmények'!I95+'Egyéni eredmények'!I97+'Egyéni eredmények'!I99+'Egyéni eredmények'!I101</f>
        <v>430</v>
      </c>
      <c r="F11" s="6">
        <f t="shared" si="0"/>
        <v>1300</v>
      </c>
      <c r="G11" s="16">
        <f t="shared" si="1"/>
        <v>7</v>
      </c>
      <c r="H11" s="8">
        <f t="shared" si="2"/>
        <v>3</v>
      </c>
      <c r="I11" s="11">
        <f t="shared" si="3"/>
        <v>3</v>
      </c>
    </row>
    <row r="12" spans="1:9" x14ac:dyDescent="0.25">
      <c r="A12" s="2">
        <v>0.57638888888888895</v>
      </c>
      <c r="B12" s="3" t="s">
        <v>8</v>
      </c>
      <c r="C12" s="1" t="s">
        <v>21</v>
      </c>
      <c r="D12" s="33">
        <f>'Egyéni eredmények'!H102+'Egyéni eredmények'!H104+'Egyéni eredmények'!H106+'Egyéni eredmények'!H108+'Egyéni eredmények'!H110</f>
        <v>859</v>
      </c>
      <c r="E12" s="33">
        <f>'Egyéni eredmények'!I103+'Egyéni eredmények'!I105+'Egyéni eredmények'!I107+'Egyéni eredmények'!I109+'Egyéni eredmények'!I111</f>
        <v>400</v>
      </c>
      <c r="F12" s="6">
        <f t="shared" si="0"/>
        <v>1259</v>
      </c>
      <c r="G12" s="16">
        <f t="shared" si="1"/>
        <v>8</v>
      </c>
      <c r="H12" s="8">
        <f t="shared" si="2"/>
        <v>4</v>
      </c>
      <c r="I12" s="11">
        <f t="shared" si="3"/>
        <v>7</v>
      </c>
    </row>
    <row r="13" spans="1:9" x14ac:dyDescent="0.25">
      <c r="A13" s="2">
        <v>0.60069444444444398</v>
      </c>
      <c r="B13" s="3" t="s">
        <v>9</v>
      </c>
      <c r="C13" s="1" t="s">
        <v>18</v>
      </c>
      <c r="D13" s="33">
        <f>'Egyéni eredmények'!H112+'Egyéni eredmények'!H114+'Egyéni eredmények'!H116+'Egyéni eredmények'!H118+'Egyéni eredmények'!H120</f>
        <v>912</v>
      </c>
      <c r="E13" s="33">
        <f>'Egyéni eredmények'!I113+'Egyéni eredmények'!I115+'Egyéni eredmények'!I117+'Egyéni eredmények'!I119+'Egyéni eredmények'!I121</f>
        <v>388</v>
      </c>
      <c r="F13" s="6">
        <f t="shared" si="0"/>
        <v>1300</v>
      </c>
      <c r="G13" s="16">
        <f t="shared" si="1"/>
        <v>2</v>
      </c>
      <c r="H13" s="8">
        <f t="shared" si="2"/>
        <v>6</v>
      </c>
      <c r="I13" s="11">
        <f t="shared" si="3"/>
        <v>3</v>
      </c>
    </row>
    <row r="14" spans="1:9" x14ac:dyDescent="0.25">
      <c r="A14" s="2">
        <v>0.625</v>
      </c>
      <c r="B14" s="3" t="s">
        <v>16</v>
      </c>
      <c r="C14" s="1" t="s">
        <v>22</v>
      </c>
      <c r="D14" s="33">
        <f>'Egyéni eredmények'!H122+'Egyéni eredmények'!H124+'Egyéni eredmények'!H126+'Egyéni eredmények'!H128+'Egyéni eredmények'!H130</f>
        <v>751</v>
      </c>
      <c r="E14" s="33">
        <f>'Egyéni eredmények'!I123+'Egyéni eredmények'!I125+'Egyéni eredmények'!I127+'Egyéni eredmények'!I129+'Egyéni eredmények'!I131</f>
        <v>328</v>
      </c>
      <c r="F14" s="6">
        <f t="shared" si="0"/>
        <v>1079</v>
      </c>
      <c r="G14" s="16">
        <f t="shared" si="1"/>
        <v>12</v>
      </c>
      <c r="H14" s="8">
        <f t="shared" si="2"/>
        <v>11</v>
      </c>
      <c r="I14" s="11">
        <f t="shared" si="3"/>
        <v>11</v>
      </c>
    </row>
    <row r="15" spans="1:9" x14ac:dyDescent="0.25">
      <c r="A15" s="2">
        <v>0.64930555555555602</v>
      </c>
      <c r="B15" s="3" t="s">
        <v>10</v>
      </c>
      <c r="C15" s="1" t="s">
        <v>22</v>
      </c>
      <c r="D15" s="33">
        <f>'Egyéni eredmények'!H132+'Egyéni eredmények'!H134+'Egyéni eredmények'!H136+'Egyéni eredmények'!H138+'Egyéni eredmények'!H140</f>
        <v>473</v>
      </c>
      <c r="E15" s="33">
        <f>'Egyéni eredmények'!I133+'Egyéni eredmények'!I135+'Egyéni eredmények'!I137+'Egyéni eredmények'!I139+'Egyéni eredmények'!I141</f>
        <v>206</v>
      </c>
      <c r="F15" s="6">
        <f t="shared" si="0"/>
        <v>679</v>
      </c>
      <c r="G15" s="16">
        <f t="shared" si="1"/>
        <v>17</v>
      </c>
      <c r="H15" s="8">
        <f t="shared" si="2"/>
        <v>17</v>
      </c>
      <c r="I15" s="11">
        <f t="shared" si="3"/>
        <v>17</v>
      </c>
    </row>
    <row r="16" spans="1:9" x14ac:dyDescent="0.25">
      <c r="A16" s="2">
        <v>0.67361111111111105</v>
      </c>
      <c r="B16" s="3" t="s">
        <v>17</v>
      </c>
      <c r="C16" s="1" t="s">
        <v>21</v>
      </c>
      <c r="D16" s="33">
        <f>'Egyéni eredmények'!H142+'Egyéni eredmények'!H144+'Egyéni eredmények'!H146+'Egyéni eredmények'!H148+'Egyéni eredmények'!H150</f>
        <v>890</v>
      </c>
      <c r="E16" s="33">
        <f>'Egyéni eredmények'!I143+'Egyéni eredmények'!I145+'Egyéni eredmények'!I147+'Egyéni eredmények'!I149+'Egyéni eredmények'!I151</f>
        <v>379</v>
      </c>
      <c r="F16" s="6">
        <f t="shared" si="0"/>
        <v>1269</v>
      </c>
      <c r="G16" s="16">
        <f t="shared" si="1"/>
        <v>4</v>
      </c>
      <c r="H16" s="8">
        <f t="shared" si="2"/>
        <v>7</v>
      </c>
      <c r="I16" s="11">
        <f t="shared" si="3"/>
        <v>6</v>
      </c>
    </row>
    <row r="17" spans="1:9" x14ac:dyDescent="0.25">
      <c r="A17" s="2">
        <v>0.69791666666666696</v>
      </c>
      <c r="B17" s="3" t="s">
        <v>11</v>
      </c>
      <c r="C17" s="1" t="s">
        <v>11</v>
      </c>
      <c r="D17" s="33">
        <f>'Egyéni eredmények'!H152+'Egyéni eredmények'!H154+'Egyéni eredmények'!H156+'Egyéni eredmények'!H158+'Egyéni eredmények'!H160</f>
        <v>778</v>
      </c>
      <c r="E17" s="33">
        <f>'Egyéni eredmények'!I153+'Egyéni eredmények'!I155+'Egyéni eredmények'!I157+'Egyéni eredmények'!I159+'Egyéni eredmények'!I161</f>
        <v>281</v>
      </c>
      <c r="F17" s="6">
        <f t="shared" si="0"/>
        <v>1059</v>
      </c>
      <c r="G17" s="16">
        <f t="shared" si="1"/>
        <v>11</v>
      </c>
      <c r="H17" s="8">
        <f t="shared" si="2"/>
        <v>12</v>
      </c>
      <c r="I17" s="11">
        <f t="shared" si="3"/>
        <v>12</v>
      </c>
    </row>
    <row r="18" spans="1:9" x14ac:dyDescent="0.25">
      <c r="A18" s="2">
        <v>0.72222222222222199</v>
      </c>
      <c r="B18" s="3" t="s">
        <v>12</v>
      </c>
      <c r="C18" s="1" t="s">
        <v>18</v>
      </c>
      <c r="D18" s="33">
        <f>'Egyéni eredmények'!H162+'Egyéni eredmények'!H164+'Egyéni eredmények'!H166+'Egyéni eredmények'!H168+'Egyéni eredmények'!H170</f>
        <v>697</v>
      </c>
      <c r="E18" s="33">
        <f>'Egyéni eredmények'!I163+'Egyéni eredmények'!I165+'Egyéni eredmények'!I167+'Egyéni eredmények'!I169+'Egyéni eredmények'!I171</f>
        <v>261</v>
      </c>
      <c r="F18" s="6">
        <f t="shared" si="0"/>
        <v>958</v>
      </c>
      <c r="G18" s="16">
        <f t="shared" si="1"/>
        <v>15</v>
      </c>
      <c r="H18" s="8">
        <f t="shared" si="2"/>
        <v>13</v>
      </c>
      <c r="I18" s="11">
        <f t="shared" si="3"/>
        <v>13</v>
      </c>
    </row>
    <row r="19" spans="1:9" ht="15.75" thickBot="1" x14ac:dyDescent="0.3">
      <c r="A19" s="2">
        <v>0.74652777777777801</v>
      </c>
      <c r="B19" s="3" t="s">
        <v>13</v>
      </c>
      <c r="C19" s="1" t="s">
        <v>13</v>
      </c>
      <c r="D19" s="33">
        <f>'Egyéni eredmények'!H172+'Egyéni eredmények'!H174+'Egyéni eredmények'!H176+'Egyéni eredmények'!H178+'Egyéni eredmények'!H180</f>
        <v>413</v>
      </c>
      <c r="E19" s="33">
        <f>'Egyéni eredmények'!I173+'Egyéni eredmények'!I175+'Egyéni eredmények'!I177+'Egyéni eredmények'!I179+'Egyéni eredmények'!I181</f>
        <v>175</v>
      </c>
      <c r="F19" s="6">
        <f t="shared" si="0"/>
        <v>588</v>
      </c>
      <c r="G19" s="17">
        <f t="shared" si="1"/>
        <v>18</v>
      </c>
      <c r="H19" s="12">
        <f t="shared" si="2"/>
        <v>18</v>
      </c>
      <c r="I19" s="13">
        <f t="shared" si="3"/>
        <v>18</v>
      </c>
    </row>
    <row r="20" spans="1:9" x14ac:dyDescent="0.25">
      <c r="D20" s="26">
        <f>SUM(D2:D19)</f>
        <v>13867</v>
      </c>
      <c r="E20" s="26">
        <f t="shared" ref="E20:F20" si="4">SUM(E2:E19)</f>
        <v>5947</v>
      </c>
      <c r="F20" s="26">
        <f t="shared" si="4"/>
        <v>19814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L5" sqref="L5"/>
    </sheetView>
  </sheetViews>
  <sheetFormatPr defaultRowHeight="15" x14ac:dyDescent="0.25"/>
  <cols>
    <col min="1" max="1" width="16.85546875" bestFit="1" customWidth="1"/>
    <col min="2" max="2" width="29.28515625" bestFit="1" customWidth="1"/>
    <col min="3" max="3" width="7" bestFit="1" customWidth="1"/>
    <col min="4" max="7" width="7.7109375" bestFit="1" customWidth="1"/>
    <col min="8" max="8" width="8.7109375" bestFit="1" customWidth="1"/>
    <col min="9" max="9" width="11.7109375" bestFit="1" customWidth="1"/>
    <col min="10" max="10" width="9" style="39" bestFit="1" customWidth="1"/>
    <col min="11" max="11" width="8.42578125" bestFit="1" customWidth="1"/>
    <col min="12" max="12" width="11.7109375" bestFit="1" customWidth="1"/>
    <col min="13" max="13" width="13.85546875" style="39" bestFit="1" customWidth="1"/>
    <col min="14" max="14" width="4.28515625" bestFit="1" customWidth="1"/>
  </cols>
  <sheetData>
    <row r="1" spans="1:14" x14ac:dyDescent="0.25">
      <c r="A1" s="37" t="s">
        <v>24</v>
      </c>
      <c r="B1" s="37" t="s">
        <v>32</v>
      </c>
      <c r="C1" s="37"/>
      <c r="D1" s="37" t="s">
        <v>104</v>
      </c>
      <c r="E1" s="37" t="s">
        <v>105</v>
      </c>
      <c r="F1" s="37" t="s">
        <v>106</v>
      </c>
      <c r="G1" s="37" t="s">
        <v>107</v>
      </c>
      <c r="H1" s="37" t="s">
        <v>108</v>
      </c>
      <c r="I1" s="37" t="s">
        <v>109</v>
      </c>
      <c r="J1" s="37" t="s">
        <v>28</v>
      </c>
      <c r="K1" s="37" t="s">
        <v>29</v>
      </c>
      <c r="L1" s="37" t="s">
        <v>33</v>
      </c>
      <c r="M1" s="37" t="s">
        <v>34</v>
      </c>
      <c r="N1" s="37" t="s">
        <v>110</v>
      </c>
    </row>
    <row r="2" spans="1:14" x14ac:dyDescent="0.25">
      <c r="A2" s="1" t="s">
        <v>0</v>
      </c>
      <c r="B2" s="1" t="s">
        <v>37</v>
      </c>
      <c r="C2" s="1" t="s">
        <v>26</v>
      </c>
      <c r="D2" s="1">
        <v>63</v>
      </c>
      <c r="E2" s="1">
        <v>58</v>
      </c>
      <c r="F2" s="1">
        <v>55</v>
      </c>
      <c r="G2" s="1">
        <v>59</v>
      </c>
      <c r="H2" s="1">
        <v>235</v>
      </c>
      <c r="I2" s="1"/>
      <c r="J2" s="36">
        <v>349</v>
      </c>
      <c r="K2" s="1">
        <v>7</v>
      </c>
      <c r="L2" s="1">
        <v>9</v>
      </c>
      <c r="M2" s="36">
        <v>1</v>
      </c>
      <c r="N2" s="1" t="s">
        <v>111</v>
      </c>
    </row>
    <row r="3" spans="1:14" x14ac:dyDescent="0.25">
      <c r="A3" s="1" t="s">
        <v>17</v>
      </c>
      <c r="B3" s="1" t="s">
        <v>91</v>
      </c>
      <c r="C3" s="1" t="s">
        <v>26</v>
      </c>
      <c r="D3" s="1">
        <v>48</v>
      </c>
      <c r="E3" s="1">
        <v>58</v>
      </c>
      <c r="F3" s="1">
        <v>54</v>
      </c>
      <c r="G3" s="1">
        <v>59</v>
      </c>
      <c r="H3" s="1">
        <v>219</v>
      </c>
      <c r="I3" s="1"/>
      <c r="J3" s="36">
        <v>331</v>
      </c>
      <c r="K3" s="1">
        <v>22</v>
      </c>
      <c r="L3" s="1">
        <v>12</v>
      </c>
      <c r="M3" s="36">
        <v>2</v>
      </c>
      <c r="N3" s="1" t="s">
        <v>111</v>
      </c>
    </row>
    <row r="4" spans="1:14" x14ac:dyDescent="0.25">
      <c r="A4" s="1" t="s">
        <v>3</v>
      </c>
      <c r="B4" s="1" t="s">
        <v>53</v>
      </c>
      <c r="C4" s="1" t="s">
        <v>26</v>
      </c>
      <c r="D4" s="1">
        <v>63</v>
      </c>
      <c r="E4" s="1">
        <v>56</v>
      </c>
      <c r="F4" s="1">
        <v>55</v>
      </c>
      <c r="G4" s="1">
        <v>59</v>
      </c>
      <c r="H4" s="1">
        <v>233</v>
      </c>
      <c r="I4" s="1"/>
      <c r="J4" s="36">
        <v>323</v>
      </c>
      <c r="K4" s="1">
        <v>8</v>
      </c>
      <c r="L4" s="1">
        <v>29</v>
      </c>
      <c r="M4" s="36">
        <v>3</v>
      </c>
      <c r="N4" s="1" t="s">
        <v>111</v>
      </c>
    </row>
    <row r="5" spans="1:14" x14ac:dyDescent="0.25">
      <c r="A5" s="1" t="s">
        <v>0</v>
      </c>
      <c r="B5" s="1" t="s">
        <v>36</v>
      </c>
      <c r="C5" s="1" t="s">
        <v>26</v>
      </c>
      <c r="D5" s="1">
        <v>55</v>
      </c>
      <c r="E5" s="1">
        <v>61</v>
      </c>
      <c r="F5" s="1">
        <v>49</v>
      </c>
      <c r="G5" s="1">
        <v>46</v>
      </c>
      <c r="H5" s="1">
        <v>211</v>
      </c>
      <c r="I5" s="1"/>
      <c r="J5" s="36">
        <v>305</v>
      </c>
      <c r="K5" s="1">
        <v>29</v>
      </c>
      <c r="L5" s="1">
        <v>25</v>
      </c>
      <c r="M5" s="36">
        <v>4</v>
      </c>
      <c r="N5" s="1" t="s">
        <v>111</v>
      </c>
    </row>
    <row r="6" spans="1:14" x14ac:dyDescent="0.25">
      <c r="A6" s="1" t="s">
        <v>7</v>
      </c>
      <c r="B6" s="1" t="s">
        <v>70</v>
      </c>
      <c r="C6" s="1" t="s">
        <v>26</v>
      </c>
      <c r="D6" s="1">
        <v>61</v>
      </c>
      <c r="E6" s="1">
        <v>51</v>
      </c>
      <c r="F6" s="1">
        <v>49</v>
      </c>
      <c r="G6" s="1">
        <v>50</v>
      </c>
      <c r="H6" s="1">
        <v>211</v>
      </c>
      <c r="I6" s="1"/>
      <c r="J6" s="36">
        <v>301</v>
      </c>
      <c r="K6" s="1">
        <v>29</v>
      </c>
      <c r="L6" s="1">
        <v>29</v>
      </c>
      <c r="M6" s="36">
        <v>5</v>
      </c>
      <c r="N6" s="1" t="s">
        <v>111</v>
      </c>
    </row>
    <row r="7" spans="1:14" x14ac:dyDescent="0.25">
      <c r="A7" s="1" t="s">
        <v>1</v>
      </c>
      <c r="B7" s="1" t="s">
        <v>43</v>
      </c>
      <c r="C7" s="1" t="s">
        <v>26</v>
      </c>
      <c r="D7" s="1">
        <v>40</v>
      </c>
      <c r="E7" s="1">
        <v>50</v>
      </c>
      <c r="F7" s="1">
        <v>55</v>
      </c>
      <c r="G7" s="1">
        <v>55</v>
      </c>
      <c r="H7" s="1">
        <v>200</v>
      </c>
      <c r="I7" s="1"/>
      <c r="J7" s="36">
        <v>292</v>
      </c>
      <c r="K7" s="1">
        <v>41</v>
      </c>
      <c r="L7" s="1">
        <v>28</v>
      </c>
      <c r="M7" s="36">
        <v>6</v>
      </c>
      <c r="N7" s="1" t="s">
        <v>111</v>
      </c>
    </row>
    <row r="8" spans="1:14" x14ac:dyDescent="0.25">
      <c r="A8" s="1" t="s">
        <v>11</v>
      </c>
      <c r="B8" s="1" t="s">
        <v>94</v>
      </c>
      <c r="C8" s="1" t="s">
        <v>26</v>
      </c>
      <c r="D8" s="1">
        <v>47</v>
      </c>
      <c r="E8" s="1">
        <v>62</v>
      </c>
      <c r="F8" s="1">
        <v>47</v>
      </c>
      <c r="G8" s="1">
        <v>33</v>
      </c>
      <c r="H8" s="1">
        <v>189</v>
      </c>
      <c r="I8" s="1"/>
      <c r="J8" s="36">
        <v>273</v>
      </c>
      <c r="K8" s="1">
        <v>43</v>
      </c>
      <c r="L8" s="1">
        <v>34</v>
      </c>
      <c r="M8" s="36">
        <v>7</v>
      </c>
      <c r="N8" s="1" t="s">
        <v>111</v>
      </c>
    </row>
    <row r="9" spans="1:14" x14ac:dyDescent="0.25">
      <c r="A9" s="1" t="s">
        <v>0</v>
      </c>
      <c r="B9" s="1" t="s">
        <v>113</v>
      </c>
      <c r="C9" s="1" t="s">
        <v>26</v>
      </c>
      <c r="D9" s="1">
        <v>56</v>
      </c>
      <c r="E9" s="1">
        <v>31</v>
      </c>
      <c r="F9" s="1">
        <v>49</v>
      </c>
      <c r="G9" s="1">
        <v>46</v>
      </c>
      <c r="H9" s="1">
        <v>182</v>
      </c>
      <c r="I9" s="1"/>
      <c r="J9" s="36">
        <v>270</v>
      </c>
      <c r="K9" s="1">
        <v>46</v>
      </c>
      <c r="L9" s="1">
        <v>33</v>
      </c>
      <c r="M9" s="36">
        <v>8</v>
      </c>
      <c r="N9" s="1" t="s">
        <v>111</v>
      </c>
    </row>
    <row r="10" spans="1:14" x14ac:dyDescent="0.25">
      <c r="A10" s="1" t="s">
        <v>11</v>
      </c>
      <c r="B10" s="1" t="s">
        <v>92</v>
      </c>
      <c r="C10" s="1" t="s">
        <v>26</v>
      </c>
      <c r="D10" s="1">
        <v>46</v>
      </c>
      <c r="E10" s="1">
        <v>50</v>
      </c>
      <c r="F10" s="1">
        <v>51</v>
      </c>
      <c r="G10" s="1">
        <v>54</v>
      </c>
      <c r="H10" s="1">
        <v>201</v>
      </c>
      <c r="I10" s="1"/>
      <c r="J10" s="36">
        <v>262</v>
      </c>
      <c r="K10" s="1">
        <v>39</v>
      </c>
      <c r="L10" s="1">
        <v>53</v>
      </c>
      <c r="M10" s="36">
        <v>9</v>
      </c>
      <c r="N10" s="1" t="s">
        <v>111</v>
      </c>
    </row>
    <row r="11" spans="1:14" x14ac:dyDescent="0.25">
      <c r="A11" s="1" t="s">
        <v>1</v>
      </c>
      <c r="B11" s="1" t="s">
        <v>44</v>
      </c>
      <c r="C11" s="1" t="s">
        <v>26</v>
      </c>
      <c r="D11" s="1">
        <v>49</v>
      </c>
      <c r="E11" s="1">
        <v>40</v>
      </c>
      <c r="F11" s="1">
        <v>56</v>
      </c>
      <c r="G11" s="1">
        <v>51</v>
      </c>
      <c r="H11" s="1">
        <v>196</v>
      </c>
      <c r="I11" s="1"/>
      <c r="J11" s="36">
        <v>257</v>
      </c>
      <c r="K11" s="1">
        <v>42</v>
      </c>
      <c r="L11" s="1">
        <v>53</v>
      </c>
      <c r="M11" s="36">
        <v>10</v>
      </c>
      <c r="N11" s="1" t="s">
        <v>111</v>
      </c>
    </row>
    <row r="12" spans="1:14" x14ac:dyDescent="0.25">
      <c r="A12" s="1" t="s">
        <v>12</v>
      </c>
      <c r="B12" s="1" t="s">
        <v>98</v>
      </c>
      <c r="C12" s="1" t="s">
        <v>26</v>
      </c>
      <c r="D12" s="1">
        <v>55</v>
      </c>
      <c r="E12" s="1">
        <v>57</v>
      </c>
      <c r="F12" s="1">
        <v>31</v>
      </c>
      <c r="G12" s="1">
        <v>43</v>
      </c>
      <c r="H12" s="1">
        <v>186</v>
      </c>
      <c r="I12" s="1"/>
      <c r="J12" s="36">
        <v>255</v>
      </c>
      <c r="K12" s="1">
        <v>44</v>
      </c>
      <c r="L12" s="1">
        <v>46</v>
      </c>
      <c r="M12" s="36">
        <v>11</v>
      </c>
      <c r="N12" s="1" t="s">
        <v>111</v>
      </c>
    </row>
    <row r="13" spans="1:14" x14ac:dyDescent="0.25">
      <c r="A13" s="1" t="s">
        <v>12</v>
      </c>
      <c r="B13" s="1" t="s">
        <v>99</v>
      </c>
      <c r="C13" s="1" t="s">
        <v>26</v>
      </c>
      <c r="D13" s="1">
        <v>43</v>
      </c>
      <c r="E13" s="1">
        <v>30</v>
      </c>
      <c r="F13" s="1">
        <v>44</v>
      </c>
      <c r="G13" s="1">
        <v>57</v>
      </c>
      <c r="H13" s="1">
        <v>174</v>
      </c>
      <c r="I13" s="1"/>
      <c r="J13" s="36">
        <v>249</v>
      </c>
      <c r="K13" s="1">
        <v>50</v>
      </c>
      <c r="L13" s="1">
        <v>40</v>
      </c>
      <c r="M13" s="36">
        <v>12</v>
      </c>
      <c r="N13" s="1" t="s">
        <v>111</v>
      </c>
    </row>
    <row r="14" spans="1:14" x14ac:dyDescent="0.25">
      <c r="A14" s="1" t="s">
        <v>0</v>
      </c>
      <c r="B14" s="1" t="s">
        <v>38</v>
      </c>
      <c r="C14" s="1" t="s">
        <v>26</v>
      </c>
      <c r="D14" s="1">
        <v>32</v>
      </c>
      <c r="E14" s="1">
        <v>50</v>
      </c>
      <c r="F14" s="1">
        <v>37</v>
      </c>
      <c r="G14" s="1">
        <v>45</v>
      </c>
      <c r="H14" s="1">
        <v>164</v>
      </c>
      <c r="I14" s="1"/>
      <c r="J14" s="36">
        <v>236</v>
      </c>
      <c r="K14" s="1">
        <v>55</v>
      </c>
      <c r="L14" s="1">
        <v>44</v>
      </c>
      <c r="M14" s="36">
        <v>13</v>
      </c>
      <c r="N14" s="1" t="s">
        <v>111</v>
      </c>
    </row>
    <row r="15" spans="1:14" x14ac:dyDescent="0.25">
      <c r="A15" s="1" t="s">
        <v>16</v>
      </c>
      <c r="B15" s="1" t="s">
        <v>83</v>
      </c>
      <c r="C15" s="1" t="s">
        <v>26</v>
      </c>
      <c r="D15" s="1">
        <v>40</v>
      </c>
      <c r="E15" s="1">
        <v>34</v>
      </c>
      <c r="F15" s="1">
        <v>44</v>
      </c>
      <c r="G15" s="1">
        <v>35</v>
      </c>
      <c r="H15" s="1">
        <v>153</v>
      </c>
      <c r="I15" s="1"/>
      <c r="J15" s="36">
        <v>236</v>
      </c>
      <c r="K15" s="1">
        <v>60</v>
      </c>
      <c r="L15" s="1">
        <v>37</v>
      </c>
      <c r="M15" s="36">
        <v>14</v>
      </c>
      <c r="N15" s="1" t="s">
        <v>111</v>
      </c>
    </row>
    <row r="16" spans="1:14" x14ac:dyDescent="0.25">
      <c r="A16" s="1" t="s">
        <v>4</v>
      </c>
      <c r="B16" s="1" t="s">
        <v>58</v>
      </c>
      <c r="C16" s="1" t="s">
        <v>26</v>
      </c>
      <c r="D16" s="1">
        <v>41</v>
      </c>
      <c r="E16" s="1">
        <v>35</v>
      </c>
      <c r="F16" s="1">
        <v>44</v>
      </c>
      <c r="G16" s="1">
        <v>49</v>
      </c>
      <c r="H16" s="1">
        <v>169</v>
      </c>
      <c r="I16" s="1"/>
      <c r="J16" s="36">
        <v>224</v>
      </c>
      <c r="K16" s="1">
        <v>53</v>
      </c>
      <c r="L16" s="1">
        <v>57</v>
      </c>
      <c r="M16" s="36">
        <v>15</v>
      </c>
      <c r="N16" s="1" t="s">
        <v>111</v>
      </c>
    </row>
    <row r="17" spans="1:14" x14ac:dyDescent="0.25">
      <c r="A17" s="1" t="s">
        <v>1</v>
      </c>
      <c r="B17" s="1" t="s">
        <v>62</v>
      </c>
      <c r="C17" s="1" t="s">
        <v>26</v>
      </c>
      <c r="D17" s="1">
        <v>32</v>
      </c>
      <c r="E17" s="1">
        <v>52</v>
      </c>
      <c r="F17" s="1">
        <v>34</v>
      </c>
      <c r="G17" s="1">
        <v>55</v>
      </c>
      <c r="H17" s="1">
        <v>173</v>
      </c>
      <c r="I17" s="1"/>
      <c r="J17" s="36">
        <v>213</v>
      </c>
      <c r="K17" s="1">
        <v>51</v>
      </c>
      <c r="L17" s="1">
        <v>68</v>
      </c>
      <c r="M17" s="36">
        <v>16</v>
      </c>
      <c r="N17" s="1" t="s">
        <v>111</v>
      </c>
    </row>
    <row r="18" spans="1:14" x14ac:dyDescent="0.25">
      <c r="A18" s="1" t="s">
        <v>12</v>
      </c>
      <c r="B18" s="1" t="s">
        <v>97</v>
      </c>
      <c r="C18" s="1" t="s">
        <v>26</v>
      </c>
      <c r="D18" s="1">
        <v>41</v>
      </c>
      <c r="E18" s="1">
        <v>39</v>
      </c>
      <c r="F18" s="1">
        <v>47</v>
      </c>
      <c r="G18" s="1">
        <v>29</v>
      </c>
      <c r="H18" s="1">
        <v>156</v>
      </c>
      <c r="I18" s="1"/>
      <c r="J18" s="36">
        <v>204</v>
      </c>
      <c r="K18" s="1">
        <v>58</v>
      </c>
      <c r="L18" s="1">
        <v>64</v>
      </c>
      <c r="M18" s="36">
        <v>17</v>
      </c>
      <c r="N18" s="1" t="s">
        <v>111</v>
      </c>
    </row>
    <row r="19" spans="1:14" x14ac:dyDescent="0.25">
      <c r="A19" s="1" t="s">
        <v>1</v>
      </c>
      <c r="B19" s="1" t="s">
        <v>45</v>
      </c>
      <c r="C19" s="1" t="s">
        <v>26</v>
      </c>
      <c r="D19" s="1">
        <v>47</v>
      </c>
      <c r="E19" s="1">
        <v>37</v>
      </c>
      <c r="F19" s="1">
        <v>24</v>
      </c>
      <c r="G19" s="1">
        <v>28</v>
      </c>
      <c r="H19" s="1">
        <v>136</v>
      </c>
      <c r="I19" s="1"/>
      <c r="J19" s="36">
        <v>193</v>
      </c>
      <c r="K19" s="1">
        <v>64</v>
      </c>
      <c r="L19" s="1">
        <v>56</v>
      </c>
      <c r="M19" s="36">
        <v>18</v>
      </c>
      <c r="N19" s="1" t="s">
        <v>111</v>
      </c>
    </row>
    <row r="20" spans="1:14" x14ac:dyDescent="0.25">
      <c r="A20" s="1" t="s">
        <v>15</v>
      </c>
      <c r="B20" s="1" t="s">
        <v>54</v>
      </c>
      <c r="C20" s="1" t="s">
        <v>26</v>
      </c>
      <c r="D20" s="1">
        <v>40</v>
      </c>
      <c r="E20" s="1">
        <v>33</v>
      </c>
      <c r="F20" s="1">
        <v>25</v>
      </c>
      <c r="G20" s="1">
        <v>39</v>
      </c>
      <c r="H20" s="1">
        <v>137</v>
      </c>
      <c r="I20" s="1"/>
      <c r="J20" s="36">
        <v>191</v>
      </c>
      <c r="K20" s="1">
        <v>63</v>
      </c>
      <c r="L20" s="1">
        <v>61</v>
      </c>
      <c r="M20" s="36">
        <v>19</v>
      </c>
      <c r="N20" s="1" t="s">
        <v>111</v>
      </c>
    </row>
    <row r="21" spans="1:14" x14ac:dyDescent="0.25">
      <c r="A21" s="1" t="s">
        <v>15</v>
      </c>
      <c r="B21" s="1" t="s">
        <v>56</v>
      </c>
      <c r="C21" s="1" t="s">
        <v>26</v>
      </c>
      <c r="D21" s="1">
        <v>40</v>
      </c>
      <c r="E21" s="1">
        <v>37</v>
      </c>
      <c r="F21" s="1">
        <v>44</v>
      </c>
      <c r="G21" s="1">
        <v>24</v>
      </c>
      <c r="H21" s="1">
        <v>145</v>
      </c>
      <c r="I21" s="1"/>
      <c r="J21" s="36">
        <v>184</v>
      </c>
      <c r="K21" s="1">
        <v>61</v>
      </c>
      <c r="L21" s="1">
        <v>69</v>
      </c>
      <c r="M21" s="36">
        <v>20</v>
      </c>
      <c r="N21" s="1" t="s">
        <v>111</v>
      </c>
    </row>
    <row r="22" spans="1:14" x14ac:dyDescent="0.25">
      <c r="A22" s="1" t="s">
        <v>10</v>
      </c>
      <c r="B22" s="1" t="s">
        <v>86</v>
      </c>
      <c r="C22" s="1" t="s">
        <v>26</v>
      </c>
      <c r="D22" s="1">
        <v>19</v>
      </c>
      <c r="E22" s="1">
        <v>24</v>
      </c>
      <c r="F22" s="1">
        <v>36</v>
      </c>
      <c r="G22" s="1">
        <v>32</v>
      </c>
      <c r="H22" s="1">
        <v>111</v>
      </c>
      <c r="I22" s="1"/>
      <c r="J22" s="36">
        <v>166</v>
      </c>
      <c r="K22" s="1">
        <v>67</v>
      </c>
      <c r="L22" s="1">
        <v>57</v>
      </c>
      <c r="M22" s="36">
        <v>21</v>
      </c>
      <c r="N22" s="1" t="s">
        <v>111</v>
      </c>
    </row>
    <row r="23" spans="1:14" x14ac:dyDescent="0.25">
      <c r="A23" s="1" t="s">
        <v>10</v>
      </c>
      <c r="B23" s="1" t="s">
        <v>87</v>
      </c>
      <c r="C23" s="1" t="s">
        <v>26</v>
      </c>
      <c r="D23" s="1">
        <v>10</v>
      </c>
      <c r="E23" s="1">
        <v>26</v>
      </c>
      <c r="F23" s="1">
        <v>28</v>
      </c>
      <c r="G23" s="1">
        <v>24</v>
      </c>
      <c r="H23" s="1">
        <v>88</v>
      </c>
      <c r="I23" s="1"/>
      <c r="J23" s="38">
        <v>136</v>
      </c>
      <c r="K23" s="1">
        <v>69</v>
      </c>
      <c r="L23" s="1">
        <v>64</v>
      </c>
      <c r="M23" s="36">
        <v>22</v>
      </c>
      <c r="N23" s="1" t="s">
        <v>111</v>
      </c>
    </row>
  </sheetData>
  <sortState ref="A2:N181">
    <sortCondition ref="N2:N181"/>
    <sortCondition descending="1" ref="J2:J1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7" sqref="E7"/>
    </sheetView>
  </sheetViews>
  <sheetFormatPr defaultRowHeight="15" x14ac:dyDescent="0.25"/>
  <cols>
    <col min="2" max="2" width="16.85546875" bestFit="1" customWidth="1"/>
    <col min="3" max="3" width="11.28515625" bestFit="1" customWidth="1"/>
    <col min="8" max="8" width="11.42578125" bestFit="1" customWidth="1"/>
    <col min="9" max="9" width="13.5703125" bestFit="1" customWidth="1"/>
  </cols>
  <sheetData>
    <row r="1" spans="1:9" ht="15.75" thickBot="1" x14ac:dyDescent="0.3">
      <c r="A1" s="4" t="s">
        <v>23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7" t="s">
        <v>29</v>
      </c>
      <c r="H1" s="7" t="s">
        <v>30</v>
      </c>
      <c r="I1" s="5" t="s">
        <v>31</v>
      </c>
    </row>
    <row r="2" spans="1:9" x14ac:dyDescent="0.25">
      <c r="A2" s="2">
        <v>0.52777777777777801</v>
      </c>
      <c r="B2" s="3" t="s">
        <v>6</v>
      </c>
      <c r="C2" s="1" t="s">
        <v>20</v>
      </c>
      <c r="D2" s="33">
        <v>943</v>
      </c>
      <c r="E2" s="33">
        <v>478</v>
      </c>
      <c r="F2" s="40">
        <v>1421</v>
      </c>
      <c r="G2" s="15">
        <v>1</v>
      </c>
      <c r="H2" s="9">
        <v>1</v>
      </c>
      <c r="I2" s="41">
        <v>1</v>
      </c>
    </row>
    <row r="3" spans="1:9" x14ac:dyDescent="0.25">
      <c r="A3" s="2">
        <v>0.50347222222222199</v>
      </c>
      <c r="B3" s="3" t="s">
        <v>5</v>
      </c>
      <c r="C3" s="1" t="s">
        <v>21</v>
      </c>
      <c r="D3" s="33">
        <v>898</v>
      </c>
      <c r="E3" s="33">
        <v>436</v>
      </c>
      <c r="F3" s="40">
        <v>1334</v>
      </c>
      <c r="G3" s="16">
        <v>3</v>
      </c>
      <c r="H3" s="8">
        <v>2</v>
      </c>
      <c r="I3" s="42">
        <v>2</v>
      </c>
    </row>
    <row r="4" spans="1:9" x14ac:dyDescent="0.25">
      <c r="A4" s="2">
        <v>0.55208333333333304</v>
      </c>
      <c r="B4" s="3" t="s">
        <v>7</v>
      </c>
      <c r="C4" s="1" t="s">
        <v>7</v>
      </c>
      <c r="D4" s="33">
        <v>870</v>
      </c>
      <c r="E4" s="33">
        <v>430</v>
      </c>
      <c r="F4" s="40">
        <v>1300</v>
      </c>
      <c r="G4" s="16">
        <v>7</v>
      </c>
      <c r="H4" s="8">
        <v>3</v>
      </c>
      <c r="I4" s="42">
        <v>3</v>
      </c>
    </row>
    <row r="5" spans="1:9" x14ac:dyDescent="0.25">
      <c r="A5" s="2">
        <v>0.60069444444444398</v>
      </c>
      <c r="B5" s="3" t="s">
        <v>9</v>
      </c>
      <c r="C5" s="1" t="s">
        <v>18</v>
      </c>
      <c r="D5" s="33">
        <v>912</v>
      </c>
      <c r="E5" s="33">
        <v>388</v>
      </c>
      <c r="F5" s="40">
        <v>1300</v>
      </c>
      <c r="G5" s="16">
        <v>2</v>
      </c>
      <c r="H5" s="8">
        <v>6</v>
      </c>
      <c r="I5" s="42">
        <v>3</v>
      </c>
    </row>
    <row r="6" spans="1:9" x14ac:dyDescent="0.25">
      <c r="A6" s="2">
        <v>0.40625</v>
      </c>
      <c r="B6" s="3" t="s">
        <v>2</v>
      </c>
      <c r="C6" s="1" t="s">
        <v>18</v>
      </c>
      <c r="D6" s="33">
        <v>882</v>
      </c>
      <c r="E6" s="33">
        <v>394</v>
      </c>
      <c r="F6" s="40">
        <v>1276</v>
      </c>
      <c r="G6" s="16">
        <v>6</v>
      </c>
      <c r="H6" s="8">
        <v>5</v>
      </c>
      <c r="I6" s="42">
        <v>5</v>
      </c>
    </row>
    <row r="7" spans="1:9" x14ac:dyDescent="0.25">
      <c r="A7" s="2">
        <v>0.67361111111111105</v>
      </c>
      <c r="B7" s="3" t="s">
        <v>17</v>
      </c>
      <c r="C7" s="1" t="s">
        <v>21</v>
      </c>
      <c r="D7" s="33">
        <v>890</v>
      </c>
      <c r="E7" s="33">
        <v>379</v>
      </c>
      <c r="F7" s="40">
        <v>1269</v>
      </c>
      <c r="G7" s="16">
        <v>4</v>
      </c>
      <c r="H7" s="8">
        <v>7</v>
      </c>
      <c r="I7" s="42">
        <v>6</v>
      </c>
    </row>
    <row r="8" spans="1:9" x14ac:dyDescent="0.25">
      <c r="A8" s="2">
        <v>0.57638888888888895</v>
      </c>
      <c r="B8" s="3" t="s">
        <v>8</v>
      </c>
      <c r="C8" s="1" t="s">
        <v>21</v>
      </c>
      <c r="D8" s="33">
        <v>859</v>
      </c>
      <c r="E8" s="33">
        <v>400</v>
      </c>
      <c r="F8" s="40">
        <v>1259</v>
      </c>
      <c r="G8" s="16">
        <v>8</v>
      </c>
      <c r="H8" s="8">
        <v>4</v>
      </c>
      <c r="I8" s="42">
        <v>7</v>
      </c>
    </row>
    <row r="9" spans="1:9" x14ac:dyDescent="0.25">
      <c r="A9" s="2">
        <v>0.43055555555555602</v>
      </c>
      <c r="B9" s="3" t="s">
        <v>3</v>
      </c>
      <c r="C9" s="1" t="s">
        <v>18</v>
      </c>
      <c r="D9" s="33">
        <v>888</v>
      </c>
      <c r="E9" s="33">
        <v>363</v>
      </c>
      <c r="F9" s="40">
        <v>1251</v>
      </c>
      <c r="G9" s="16">
        <v>5</v>
      </c>
      <c r="H9" s="8">
        <v>9</v>
      </c>
      <c r="I9" s="42">
        <v>8</v>
      </c>
    </row>
    <row r="10" spans="1:9" x14ac:dyDescent="0.25">
      <c r="A10" s="2">
        <v>0.33333333333333331</v>
      </c>
      <c r="B10" s="3" t="s">
        <v>0</v>
      </c>
      <c r="C10" s="1" t="s">
        <v>18</v>
      </c>
      <c r="D10" s="33">
        <v>792</v>
      </c>
      <c r="E10" s="33">
        <v>368</v>
      </c>
      <c r="F10" s="40">
        <v>1160</v>
      </c>
      <c r="G10" s="16">
        <v>10</v>
      </c>
      <c r="H10" s="8">
        <v>8</v>
      </c>
      <c r="I10" s="42">
        <v>9</v>
      </c>
    </row>
    <row r="11" spans="1:9" x14ac:dyDescent="0.25">
      <c r="A11" s="2">
        <v>0.3576388888888889</v>
      </c>
      <c r="B11" s="3" t="s">
        <v>14</v>
      </c>
      <c r="C11" s="1" t="s">
        <v>18</v>
      </c>
      <c r="D11" s="33">
        <v>804</v>
      </c>
      <c r="E11" s="33">
        <v>351</v>
      </c>
      <c r="F11" s="40">
        <v>1155</v>
      </c>
      <c r="G11" s="16">
        <v>9</v>
      </c>
      <c r="H11" s="8">
        <v>10</v>
      </c>
      <c r="I11" s="42">
        <v>10</v>
      </c>
    </row>
    <row r="12" spans="1:9" x14ac:dyDescent="0.25">
      <c r="A12" s="2">
        <v>0.625</v>
      </c>
      <c r="B12" s="3" t="s">
        <v>16</v>
      </c>
      <c r="C12" s="1" t="s">
        <v>22</v>
      </c>
      <c r="D12" s="33">
        <v>751</v>
      </c>
      <c r="E12" s="33">
        <v>328</v>
      </c>
      <c r="F12" s="40">
        <v>1079</v>
      </c>
      <c r="G12" s="16">
        <v>12</v>
      </c>
      <c r="H12" s="8">
        <v>11</v>
      </c>
      <c r="I12" s="42">
        <v>11</v>
      </c>
    </row>
    <row r="13" spans="1:9" x14ac:dyDescent="0.25">
      <c r="A13" s="2">
        <v>0.69791666666666696</v>
      </c>
      <c r="B13" s="3" t="s">
        <v>11</v>
      </c>
      <c r="C13" s="1" t="s">
        <v>11</v>
      </c>
      <c r="D13" s="33">
        <v>778</v>
      </c>
      <c r="E13" s="33">
        <v>281</v>
      </c>
      <c r="F13" s="40">
        <v>1059</v>
      </c>
      <c r="G13" s="16">
        <v>11</v>
      </c>
      <c r="H13" s="8">
        <v>12</v>
      </c>
      <c r="I13" s="42">
        <v>12</v>
      </c>
    </row>
    <row r="14" spans="1:9" x14ac:dyDescent="0.25">
      <c r="A14" s="2">
        <v>0.72222222222222199</v>
      </c>
      <c r="B14" s="3" t="s">
        <v>12</v>
      </c>
      <c r="C14" s="1" t="s">
        <v>18</v>
      </c>
      <c r="D14" s="33">
        <v>697</v>
      </c>
      <c r="E14" s="33">
        <v>261</v>
      </c>
      <c r="F14" s="40">
        <v>958</v>
      </c>
      <c r="G14" s="16">
        <v>15</v>
      </c>
      <c r="H14" s="8">
        <v>13</v>
      </c>
      <c r="I14" s="42">
        <v>13</v>
      </c>
    </row>
    <row r="15" spans="1:9" x14ac:dyDescent="0.25">
      <c r="A15" s="2">
        <v>0.38194444444444497</v>
      </c>
      <c r="B15" s="3" t="s">
        <v>1</v>
      </c>
      <c r="C15" s="1" t="s">
        <v>18</v>
      </c>
      <c r="D15" s="33">
        <v>705</v>
      </c>
      <c r="E15" s="33">
        <v>250</v>
      </c>
      <c r="F15" s="40">
        <v>955</v>
      </c>
      <c r="G15" s="16">
        <v>14</v>
      </c>
      <c r="H15" s="8">
        <v>14</v>
      </c>
      <c r="I15" s="42">
        <v>14</v>
      </c>
    </row>
    <row r="16" spans="1:9" x14ac:dyDescent="0.25">
      <c r="A16" s="2">
        <v>0.47916666666666602</v>
      </c>
      <c r="B16" s="3" t="s">
        <v>4</v>
      </c>
      <c r="C16" s="1" t="s">
        <v>20</v>
      </c>
      <c r="D16" s="33">
        <v>713</v>
      </c>
      <c r="E16" s="33">
        <v>223</v>
      </c>
      <c r="F16" s="40">
        <v>936</v>
      </c>
      <c r="G16" s="16">
        <v>13</v>
      </c>
      <c r="H16" s="8">
        <v>16</v>
      </c>
      <c r="I16" s="42">
        <v>15</v>
      </c>
    </row>
    <row r="17" spans="1:9" x14ac:dyDescent="0.25">
      <c r="A17" s="2">
        <v>0.45486111111111099</v>
      </c>
      <c r="B17" s="3" t="s">
        <v>15</v>
      </c>
      <c r="C17" s="1" t="s">
        <v>19</v>
      </c>
      <c r="D17" s="33">
        <v>599</v>
      </c>
      <c r="E17" s="33">
        <v>236</v>
      </c>
      <c r="F17" s="40">
        <v>835</v>
      </c>
      <c r="G17" s="16">
        <v>16</v>
      </c>
      <c r="H17" s="8">
        <v>15</v>
      </c>
      <c r="I17" s="42">
        <v>16</v>
      </c>
    </row>
    <row r="18" spans="1:9" x14ac:dyDescent="0.25">
      <c r="A18" s="2">
        <v>0.64930555555555602</v>
      </c>
      <c r="B18" s="3" t="s">
        <v>10</v>
      </c>
      <c r="C18" s="1" t="s">
        <v>22</v>
      </c>
      <c r="D18" s="33">
        <v>473</v>
      </c>
      <c r="E18" s="33">
        <v>206</v>
      </c>
      <c r="F18" s="40">
        <v>679</v>
      </c>
      <c r="G18" s="16">
        <v>17</v>
      </c>
      <c r="H18" s="8">
        <v>17</v>
      </c>
      <c r="I18" s="42">
        <v>17</v>
      </c>
    </row>
    <row r="19" spans="1:9" ht="15.75" thickBot="1" x14ac:dyDescent="0.3">
      <c r="A19" s="2">
        <v>0.74652777777777801</v>
      </c>
      <c r="B19" s="3" t="s">
        <v>13</v>
      </c>
      <c r="C19" s="1" t="s">
        <v>13</v>
      </c>
      <c r="D19" s="33">
        <v>413</v>
      </c>
      <c r="E19" s="33">
        <v>175</v>
      </c>
      <c r="F19" s="40">
        <v>588</v>
      </c>
      <c r="G19" s="17">
        <v>18</v>
      </c>
      <c r="H19" s="12">
        <v>18</v>
      </c>
      <c r="I19" s="43">
        <v>18</v>
      </c>
    </row>
    <row r="20" spans="1:9" x14ac:dyDescent="0.25">
      <c r="D20" s="26">
        <v>13867</v>
      </c>
      <c r="E20" s="26">
        <v>5947</v>
      </c>
      <c r="F20" s="26">
        <v>19814</v>
      </c>
    </row>
  </sheetData>
  <sortState ref="A2:I20">
    <sortCondition ref="I2:I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H5" sqref="H5"/>
    </sheetView>
  </sheetViews>
  <sheetFormatPr defaultRowHeight="15" x14ac:dyDescent="0.25"/>
  <cols>
    <col min="1" max="1" width="16.85546875" bestFit="1" customWidth="1"/>
    <col min="2" max="2" width="29.28515625" bestFit="1" customWidth="1"/>
    <col min="3" max="3" width="7" bestFit="1" customWidth="1"/>
    <col min="4" max="7" width="7.7109375" bestFit="1" customWidth="1"/>
    <col min="8" max="8" width="8.7109375" bestFit="1" customWidth="1"/>
    <col min="9" max="9" width="11.7109375" bestFit="1" customWidth="1"/>
    <col min="10" max="10" width="9" bestFit="1" customWidth="1"/>
    <col min="11" max="11" width="8.42578125" bestFit="1" customWidth="1"/>
    <col min="12" max="12" width="11.7109375" bestFit="1" customWidth="1"/>
    <col min="13" max="13" width="13.85546875" bestFit="1" customWidth="1"/>
    <col min="14" max="14" width="4.28515625" bestFit="1" customWidth="1"/>
  </cols>
  <sheetData>
    <row r="1" spans="1:14" x14ac:dyDescent="0.25">
      <c r="A1" s="37" t="s">
        <v>24</v>
      </c>
      <c r="B1" s="37" t="s">
        <v>32</v>
      </c>
      <c r="C1" s="37"/>
      <c r="D1" s="37" t="s">
        <v>104</v>
      </c>
      <c r="E1" s="37" t="s">
        <v>105</v>
      </c>
      <c r="F1" s="37" t="s">
        <v>106</v>
      </c>
      <c r="G1" s="37" t="s">
        <v>107</v>
      </c>
      <c r="H1" s="37" t="s">
        <v>108</v>
      </c>
      <c r="I1" s="37" t="s">
        <v>109</v>
      </c>
      <c r="J1" s="37" t="s">
        <v>28</v>
      </c>
      <c r="K1" s="37" t="s">
        <v>29</v>
      </c>
      <c r="L1" s="37" t="s">
        <v>33</v>
      </c>
      <c r="M1" s="37" t="s">
        <v>34</v>
      </c>
      <c r="N1" s="37" t="s">
        <v>110</v>
      </c>
    </row>
    <row r="2" spans="1:14" x14ac:dyDescent="0.25">
      <c r="A2" s="1" t="s">
        <v>5</v>
      </c>
      <c r="B2" s="1" t="s">
        <v>65</v>
      </c>
      <c r="C2" s="1" t="s">
        <v>26</v>
      </c>
      <c r="D2" s="1">
        <v>63</v>
      </c>
      <c r="E2" s="1">
        <v>70</v>
      </c>
      <c r="F2" s="1">
        <v>61</v>
      </c>
      <c r="G2" s="1">
        <v>61</v>
      </c>
      <c r="H2" s="36">
        <v>255</v>
      </c>
      <c r="I2" s="1"/>
      <c r="J2" s="1">
        <v>349</v>
      </c>
      <c r="K2" s="36">
        <v>1</v>
      </c>
      <c r="L2" s="1">
        <v>25</v>
      </c>
      <c r="M2" s="1">
        <v>7</v>
      </c>
      <c r="N2" s="1" t="s">
        <v>112</v>
      </c>
    </row>
    <row r="3" spans="1:14" x14ac:dyDescent="0.25">
      <c r="A3" s="1" t="s">
        <v>6</v>
      </c>
      <c r="B3" s="1" t="s">
        <v>67</v>
      </c>
      <c r="C3" s="1" t="s">
        <v>26</v>
      </c>
      <c r="D3" s="1">
        <v>66</v>
      </c>
      <c r="E3" s="1">
        <v>56</v>
      </c>
      <c r="F3" s="1">
        <v>62</v>
      </c>
      <c r="G3" s="1">
        <v>65</v>
      </c>
      <c r="H3" s="36">
        <v>249</v>
      </c>
      <c r="I3" s="1"/>
      <c r="J3" s="1">
        <v>368</v>
      </c>
      <c r="K3" s="36">
        <v>2</v>
      </c>
      <c r="L3" s="1">
        <v>6</v>
      </c>
      <c r="M3" s="1">
        <v>1</v>
      </c>
      <c r="N3" s="1" t="s">
        <v>112</v>
      </c>
    </row>
    <row r="4" spans="1:14" x14ac:dyDescent="0.25">
      <c r="A4" s="1" t="s">
        <v>6</v>
      </c>
      <c r="B4" s="1" t="s">
        <v>68</v>
      </c>
      <c r="C4" s="1" t="s">
        <v>26</v>
      </c>
      <c r="D4" s="1">
        <v>56</v>
      </c>
      <c r="E4" s="1">
        <v>69</v>
      </c>
      <c r="F4" s="1">
        <v>59</v>
      </c>
      <c r="G4" s="1">
        <v>60</v>
      </c>
      <c r="H4" s="36">
        <v>244</v>
      </c>
      <c r="I4" s="1"/>
      <c r="J4" s="1">
        <v>347</v>
      </c>
      <c r="K4" s="36">
        <v>3</v>
      </c>
      <c r="L4" s="1">
        <v>17</v>
      </c>
      <c r="M4" s="1">
        <v>9</v>
      </c>
      <c r="N4" s="1" t="s">
        <v>112</v>
      </c>
    </row>
    <row r="5" spans="1:14" x14ac:dyDescent="0.25">
      <c r="A5" s="1" t="s">
        <v>16</v>
      </c>
      <c r="B5" s="1" t="s">
        <v>82</v>
      </c>
      <c r="C5" s="1" t="s">
        <v>26</v>
      </c>
      <c r="D5" s="1">
        <v>63</v>
      </c>
      <c r="E5" s="1">
        <v>64</v>
      </c>
      <c r="F5" s="1">
        <v>60</v>
      </c>
      <c r="G5" s="1">
        <v>57</v>
      </c>
      <c r="H5" s="36">
        <v>244</v>
      </c>
      <c r="I5" s="1"/>
      <c r="J5" s="1">
        <v>358</v>
      </c>
      <c r="K5" s="36">
        <v>3</v>
      </c>
      <c r="L5" s="1">
        <v>9</v>
      </c>
      <c r="M5" s="1">
        <v>2</v>
      </c>
      <c r="N5" s="1" t="s">
        <v>112</v>
      </c>
    </row>
    <row r="6" spans="1:14" x14ac:dyDescent="0.25">
      <c r="A6" s="1" t="s">
        <v>9</v>
      </c>
      <c r="B6" s="1" t="s">
        <v>80</v>
      </c>
      <c r="C6" s="1" t="s">
        <v>26</v>
      </c>
      <c r="D6" s="1">
        <v>54</v>
      </c>
      <c r="E6" s="1">
        <v>58</v>
      </c>
      <c r="F6" s="1">
        <v>69</v>
      </c>
      <c r="G6" s="1">
        <v>55</v>
      </c>
      <c r="H6" s="36">
        <v>236</v>
      </c>
      <c r="I6" s="1"/>
      <c r="J6" s="1">
        <v>319</v>
      </c>
      <c r="K6" s="36">
        <v>5</v>
      </c>
      <c r="L6" s="1">
        <v>37</v>
      </c>
      <c r="M6" s="1">
        <v>20</v>
      </c>
      <c r="N6" s="1" t="s">
        <v>112</v>
      </c>
    </row>
    <row r="7" spans="1:14" x14ac:dyDescent="0.25">
      <c r="A7" s="1" t="s">
        <v>17</v>
      </c>
      <c r="B7" s="1" t="s">
        <v>89</v>
      </c>
      <c r="C7" s="1" t="s">
        <v>26</v>
      </c>
      <c r="D7" s="1">
        <v>65</v>
      </c>
      <c r="E7" s="1">
        <v>54</v>
      </c>
      <c r="F7" s="1">
        <v>62</v>
      </c>
      <c r="G7" s="1">
        <v>55</v>
      </c>
      <c r="H7" s="36">
        <v>236</v>
      </c>
      <c r="I7" s="1"/>
      <c r="J7" s="1">
        <v>330</v>
      </c>
      <c r="K7" s="36">
        <v>5</v>
      </c>
      <c r="L7" s="1">
        <v>25</v>
      </c>
      <c r="M7" s="1">
        <v>15</v>
      </c>
      <c r="N7" s="1" t="s">
        <v>112</v>
      </c>
    </row>
    <row r="8" spans="1:14" x14ac:dyDescent="0.25">
      <c r="A8" s="1" t="s">
        <v>0</v>
      </c>
      <c r="B8" s="1" t="s">
        <v>37</v>
      </c>
      <c r="C8" s="1" t="s">
        <v>26</v>
      </c>
      <c r="D8" s="1">
        <v>63</v>
      </c>
      <c r="E8" s="1">
        <v>58</v>
      </c>
      <c r="F8" s="1">
        <v>55</v>
      </c>
      <c r="G8" s="1">
        <v>59</v>
      </c>
      <c r="H8" s="36">
        <v>235</v>
      </c>
      <c r="I8" s="1"/>
      <c r="J8" s="1">
        <v>349</v>
      </c>
      <c r="K8" s="36">
        <v>7</v>
      </c>
      <c r="L8" s="1">
        <v>9</v>
      </c>
      <c r="M8" s="1">
        <v>7</v>
      </c>
      <c r="N8" s="1" t="s">
        <v>111</v>
      </c>
    </row>
    <row r="9" spans="1:14" x14ac:dyDescent="0.25">
      <c r="A9" s="1" t="s">
        <v>3</v>
      </c>
      <c r="B9" s="1" t="s">
        <v>53</v>
      </c>
      <c r="C9" s="1" t="s">
        <v>26</v>
      </c>
      <c r="D9" s="1">
        <v>63</v>
      </c>
      <c r="E9" s="1">
        <v>56</v>
      </c>
      <c r="F9" s="1">
        <v>55</v>
      </c>
      <c r="G9" s="1">
        <v>59</v>
      </c>
      <c r="H9" s="36">
        <v>233</v>
      </c>
      <c r="I9" s="1"/>
      <c r="J9" s="1">
        <v>323</v>
      </c>
      <c r="K9" s="36">
        <v>8</v>
      </c>
      <c r="L9" s="1">
        <v>29</v>
      </c>
      <c r="M9" s="1">
        <v>18</v>
      </c>
      <c r="N9" s="1" t="s">
        <v>111</v>
      </c>
    </row>
    <row r="10" spans="1:14" x14ac:dyDescent="0.25">
      <c r="A10" s="1" t="s">
        <v>9</v>
      </c>
      <c r="B10" s="1" t="s">
        <v>79</v>
      </c>
      <c r="C10" s="1" t="s">
        <v>26</v>
      </c>
      <c r="D10" s="1">
        <v>53</v>
      </c>
      <c r="E10" s="1">
        <v>60</v>
      </c>
      <c r="F10" s="1">
        <v>68</v>
      </c>
      <c r="G10" s="1">
        <v>52</v>
      </c>
      <c r="H10" s="36">
        <v>233</v>
      </c>
      <c r="I10" s="1"/>
      <c r="J10" s="1">
        <v>339</v>
      </c>
      <c r="K10" s="36">
        <v>8</v>
      </c>
      <c r="L10" s="1">
        <v>16</v>
      </c>
      <c r="M10" s="1">
        <v>12</v>
      </c>
      <c r="N10" s="1" t="s">
        <v>112</v>
      </c>
    </row>
    <row r="11" spans="1:14" x14ac:dyDescent="0.25">
      <c r="A11" s="1" t="s">
        <v>8</v>
      </c>
      <c r="B11" s="1" t="s">
        <v>76</v>
      </c>
      <c r="C11" s="1" t="s">
        <v>26</v>
      </c>
      <c r="D11" s="1">
        <v>56</v>
      </c>
      <c r="E11" s="1">
        <v>56</v>
      </c>
      <c r="F11" s="1">
        <v>61</v>
      </c>
      <c r="G11" s="1">
        <v>59</v>
      </c>
      <c r="H11" s="36">
        <v>232</v>
      </c>
      <c r="I11" s="1"/>
      <c r="J11" s="1">
        <v>342</v>
      </c>
      <c r="K11" s="36">
        <v>10</v>
      </c>
      <c r="L11" s="1">
        <v>13</v>
      </c>
      <c r="M11" s="1">
        <v>10</v>
      </c>
      <c r="N11" s="1" t="s">
        <v>112</v>
      </c>
    </row>
    <row r="12" spans="1:14" x14ac:dyDescent="0.25">
      <c r="A12" s="1" t="s">
        <v>6</v>
      </c>
      <c r="B12" s="1" t="s">
        <v>66</v>
      </c>
      <c r="C12" s="1" t="s">
        <v>26</v>
      </c>
      <c r="D12" s="1">
        <v>57</v>
      </c>
      <c r="E12" s="1">
        <v>58</v>
      </c>
      <c r="F12" s="1">
        <v>57</v>
      </c>
      <c r="G12" s="1">
        <v>57</v>
      </c>
      <c r="H12" s="36">
        <v>229</v>
      </c>
      <c r="I12" s="1"/>
      <c r="J12" s="1">
        <v>354</v>
      </c>
      <c r="K12" s="36">
        <v>11</v>
      </c>
      <c r="L12" s="1">
        <v>3</v>
      </c>
      <c r="M12" s="1">
        <v>3</v>
      </c>
      <c r="N12" s="1" t="s">
        <v>112</v>
      </c>
    </row>
    <row r="13" spans="1:14" x14ac:dyDescent="0.25">
      <c r="A13" s="1" t="s">
        <v>2</v>
      </c>
      <c r="B13" s="1" t="s">
        <v>49</v>
      </c>
      <c r="C13" s="1" t="s">
        <v>26</v>
      </c>
      <c r="D13" s="1">
        <v>60</v>
      </c>
      <c r="E13" s="1">
        <v>50</v>
      </c>
      <c r="F13" s="1">
        <v>60</v>
      </c>
      <c r="G13" s="1">
        <v>57</v>
      </c>
      <c r="H13" s="36">
        <v>227</v>
      </c>
      <c r="I13" s="1"/>
      <c r="J13" s="1">
        <v>341</v>
      </c>
      <c r="K13" s="36">
        <v>12</v>
      </c>
      <c r="L13" s="1">
        <v>9</v>
      </c>
      <c r="M13" s="1">
        <v>11</v>
      </c>
      <c r="N13" s="1" t="s">
        <v>112</v>
      </c>
    </row>
    <row r="14" spans="1:14" x14ac:dyDescent="0.25">
      <c r="A14" s="1" t="s">
        <v>3</v>
      </c>
      <c r="B14" s="1" t="s">
        <v>50</v>
      </c>
      <c r="C14" s="1" t="s">
        <v>26</v>
      </c>
      <c r="D14" s="1">
        <v>57</v>
      </c>
      <c r="E14" s="1">
        <v>46</v>
      </c>
      <c r="F14" s="1">
        <v>66</v>
      </c>
      <c r="G14" s="1">
        <v>58</v>
      </c>
      <c r="H14" s="36">
        <v>227</v>
      </c>
      <c r="I14" s="1"/>
      <c r="J14" s="1">
        <v>316</v>
      </c>
      <c r="K14" s="36">
        <v>12</v>
      </c>
      <c r="L14" s="1">
        <v>31</v>
      </c>
      <c r="M14" s="1">
        <v>26</v>
      </c>
      <c r="N14" s="1" t="s">
        <v>112</v>
      </c>
    </row>
    <row r="15" spans="1:14" x14ac:dyDescent="0.25">
      <c r="A15" s="1" t="s">
        <v>5</v>
      </c>
      <c r="B15" s="1" t="s">
        <v>63</v>
      </c>
      <c r="C15" s="1" t="s">
        <v>26</v>
      </c>
      <c r="D15" s="1">
        <v>59</v>
      </c>
      <c r="E15" s="1">
        <v>60</v>
      </c>
      <c r="F15" s="1">
        <v>51</v>
      </c>
      <c r="G15" s="1">
        <v>57</v>
      </c>
      <c r="H15" s="36">
        <v>227</v>
      </c>
      <c r="I15" s="1"/>
      <c r="J15" s="1">
        <v>350</v>
      </c>
      <c r="K15" s="36">
        <v>12</v>
      </c>
      <c r="L15" s="1">
        <v>4</v>
      </c>
      <c r="M15" s="1">
        <v>6</v>
      </c>
      <c r="N15" s="1" t="s">
        <v>112</v>
      </c>
    </row>
    <row r="16" spans="1:14" x14ac:dyDescent="0.25">
      <c r="A16" s="1" t="s">
        <v>9</v>
      </c>
      <c r="B16" s="1" t="s">
        <v>81</v>
      </c>
      <c r="C16" s="1" t="s">
        <v>26</v>
      </c>
      <c r="D16" s="1">
        <v>54</v>
      </c>
      <c r="E16" s="1">
        <v>58</v>
      </c>
      <c r="F16" s="1">
        <v>59</v>
      </c>
      <c r="G16" s="1">
        <v>56</v>
      </c>
      <c r="H16" s="36">
        <v>227</v>
      </c>
      <c r="I16" s="1"/>
      <c r="J16" s="1">
        <v>325</v>
      </c>
      <c r="K16" s="36">
        <v>12</v>
      </c>
      <c r="L16" s="1">
        <v>22</v>
      </c>
      <c r="M16" s="1">
        <v>17</v>
      </c>
      <c r="N16" s="1" t="s">
        <v>112</v>
      </c>
    </row>
    <row r="17" spans="1:14" x14ac:dyDescent="0.25">
      <c r="A17" s="1" t="s">
        <v>3</v>
      </c>
      <c r="B17" s="1" t="s">
        <v>52</v>
      </c>
      <c r="C17" s="1" t="s">
        <v>26</v>
      </c>
      <c r="D17" s="1">
        <v>65</v>
      </c>
      <c r="E17" s="1">
        <v>55</v>
      </c>
      <c r="F17" s="1">
        <v>51</v>
      </c>
      <c r="G17" s="1">
        <v>55</v>
      </c>
      <c r="H17" s="36">
        <v>226</v>
      </c>
      <c r="I17" s="1"/>
      <c r="J17" s="1">
        <v>294</v>
      </c>
      <c r="K17" s="36">
        <v>16</v>
      </c>
      <c r="L17" s="1">
        <v>48</v>
      </c>
      <c r="M17" s="1">
        <v>35</v>
      </c>
      <c r="N17" s="1" t="s">
        <v>112</v>
      </c>
    </row>
    <row r="18" spans="1:14" x14ac:dyDescent="0.25">
      <c r="A18" s="1" t="s">
        <v>7</v>
      </c>
      <c r="B18" s="1" t="s">
        <v>71</v>
      </c>
      <c r="C18" s="1" t="s">
        <v>26</v>
      </c>
      <c r="D18" s="1">
        <v>57</v>
      </c>
      <c r="E18" s="1">
        <v>57</v>
      </c>
      <c r="F18" s="1">
        <v>46</v>
      </c>
      <c r="G18" s="1">
        <v>66</v>
      </c>
      <c r="H18" s="36">
        <v>226</v>
      </c>
      <c r="I18" s="1"/>
      <c r="J18" s="1">
        <v>354</v>
      </c>
      <c r="K18" s="36">
        <v>16</v>
      </c>
      <c r="L18" s="1">
        <v>2</v>
      </c>
      <c r="M18" s="1">
        <v>3</v>
      </c>
      <c r="N18" s="1" t="s">
        <v>112</v>
      </c>
    </row>
    <row r="19" spans="1:14" x14ac:dyDescent="0.25">
      <c r="A19" s="1" t="s">
        <v>2</v>
      </c>
      <c r="B19" s="1" t="s">
        <v>46</v>
      </c>
      <c r="C19" s="1" t="s">
        <v>26</v>
      </c>
      <c r="D19" s="1">
        <v>56</v>
      </c>
      <c r="E19" s="1">
        <v>51</v>
      </c>
      <c r="F19" s="1">
        <v>56</v>
      </c>
      <c r="G19" s="1">
        <v>62</v>
      </c>
      <c r="H19" s="36">
        <v>225</v>
      </c>
      <c r="I19" s="1"/>
      <c r="J19" s="1">
        <v>300</v>
      </c>
      <c r="K19" s="36">
        <v>18</v>
      </c>
      <c r="L19" s="1">
        <v>40</v>
      </c>
      <c r="M19" s="1">
        <v>32</v>
      </c>
      <c r="N19" s="1" t="s">
        <v>112</v>
      </c>
    </row>
    <row r="20" spans="1:14" x14ac:dyDescent="0.25">
      <c r="A20" s="1" t="s">
        <v>6</v>
      </c>
      <c r="B20" s="1" t="s">
        <v>69</v>
      </c>
      <c r="C20" s="1" t="s">
        <v>26</v>
      </c>
      <c r="D20" s="1">
        <v>49</v>
      </c>
      <c r="E20" s="1">
        <v>59</v>
      </c>
      <c r="F20" s="1">
        <v>59</v>
      </c>
      <c r="G20" s="1">
        <v>54</v>
      </c>
      <c r="H20" s="36">
        <v>221</v>
      </c>
      <c r="I20" s="1"/>
      <c r="J20" s="1">
        <v>352</v>
      </c>
      <c r="K20" s="36">
        <v>19</v>
      </c>
      <c r="L20" s="1">
        <v>1</v>
      </c>
      <c r="M20" s="1">
        <v>5</v>
      </c>
      <c r="N20" s="1" t="s">
        <v>112</v>
      </c>
    </row>
    <row r="21" spans="1:14" x14ac:dyDescent="0.25">
      <c r="A21" s="1" t="s">
        <v>2</v>
      </c>
      <c r="B21" s="1" t="s">
        <v>47</v>
      </c>
      <c r="C21" s="1" t="s">
        <v>26</v>
      </c>
      <c r="D21" s="1">
        <v>53</v>
      </c>
      <c r="E21" s="1">
        <v>55</v>
      </c>
      <c r="F21" s="1">
        <v>54</v>
      </c>
      <c r="G21" s="1">
        <v>58</v>
      </c>
      <c r="H21" s="36">
        <v>220</v>
      </c>
      <c r="I21" s="1"/>
      <c r="J21" s="1">
        <v>317</v>
      </c>
      <c r="K21" s="36">
        <v>20</v>
      </c>
      <c r="L21" s="1">
        <v>23</v>
      </c>
      <c r="M21" s="1">
        <v>23</v>
      </c>
      <c r="N21" s="1" t="s">
        <v>112</v>
      </c>
    </row>
    <row r="22" spans="1:14" x14ac:dyDescent="0.25">
      <c r="A22" s="1" t="s">
        <v>17</v>
      </c>
      <c r="B22" s="1" t="s">
        <v>90</v>
      </c>
      <c r="C22" s="1" t="s">
        <v>26</v>
      </c>
      <c r="D22" s="1">
        <v>48</v>
      </c>
      <c r="E22" s="1">
        <v>59</v>
      </c>
      <c r="F22" s="1">
        <v>58</v>
      </c>
      <c r="G22" s="1">
        <v>55</v>
      </c>
      <c r="H22" s="36">
        <v>220</v>
      </c>
      <c r="I22" s="1"/>
      <c r="J22" s="1">
        <v>309</v>
      </c>
      <c r="K22" s="36">
        <v>20</v>
      </c>
      <c r="L22" s="1">
        <v>31</v>
      </c>
      <c r="M22" s="1">
        <v>29</v>
      </c>
      <c r="N22" s="1" t="s">
        <v>112</v>
      </c>
    </row>
    <row r="23" spans="1:14" x14ac:dyDescent="0.25">
      <c r="A23" s="1" t="s">
        <v>17</v>
      </c>
      <c r="B23" s="1" t="s">
        <v>91</v>
      </c>
      <c r="C23" s="1" t="s">
        <v>26</v>
      </c>
      <c r="D23" s="1">
        <v>48</v>
      </c>
      <c r="E23" s="1">
        <v>58</v>
      </c>
      <c r="F23" s="1">
        <v>54</v>
      </c>
      <c r="G23" s="1">
        <v>59</v>
      </c>
      <c r="H23" s="36">
        <v>219</v>
      </c>
      <c r="I23" s="1"/>
      <c r="J23" s="1">
        <v>331</v>
      </c>
      <c r="K23" s="36">
        <v>22</v>
      </c>
      <c r="L23" s="1">
        <v>12</v>
      </c>
      <c r="M23" s="1">
        <v>14</v>
      </c>
      <c r="N23" s="1" t="s">
        <v>111</v>
      </c>
    </row>
    <row r="24" spans="1:14" x14ac:dyDescent="0.25">
      <c r="A24" s="1" t="s">
        <v>14</v>
      </c>
      <c r="B24" s="1" t="s">
        <v>39</v>
      </c>
      <c r="C24" s="1" t="s">
        <v>26</v>
      </c>
      <c r="D24" s="1">
        <v>51</v>
      </c>
      <c r="E24" s="1">
        <v>48</v>
      </c>
      <c r="F24" s="1">
        <v>64</v>
      </c>
      <c r="G24" s="1">
        <v>55</v>
      </c>
      <c r="H24" s="36">
        <v>218</v>
      </c>
      <c r="I24" s="1"/>
      <c r="J24" s="1">
        <v>326</v>
      </c>
      <c r="K24" s="36">
        <v>23</v>
      </c>
      <c r="L24" s="1">
        <v>14</v>
      </c>
      <c r="M24" s="1">
        <v>16</v>
      </c>
      <c r="N24" s="1" t="s">
        <v>112</v>
      </c>
    </row>
    <row r="25" spans="1:14" x14ac:dyDescent="0.25">
      <c r="A25" s="1" t="s">
        <v>14</v>
      </c>
      <c r="B25" s="1" t="s">
        <v>41</v>
      </c>
      <c r="C25" s="1" t="s">
        <v>26</v>
      </c>
      <c r="D25" s="1">
        <v>49</v>
      </c>
      <c r="E25" s="1">
        <v>57</v>
      </c>
      <c r="F25" s="1">
        <v>56</v>
      </c>
      <c r="G25" s="1">
        <v>54</v>
      </c>
      <c r="H25" s="36">
        <v>216</v>
      </c>
      <c r="I25" s="1"/>
      <c r="J25" s="1">
        <v>288</v>
      </c>
      <c r="K25" s="36">
        <v>24</v>
      </c>
      <c r="L25" s="1">
        <v>44</v>
      </c>
      <c r="M25" s="1">
        <v>37</v>
      </c>
      <c r="N25" s="1" t="s">
        <v>112</v>
      </c>
    </row>
    <row r="26" spans="1:14" x14ac:dyDescent="0.25">
      <c r="A26" s="1" t="s">
        <v>7</v>
      </c>
      <c r="B26" s="1" t="s">
        <v>115</v>
      </c>
      <c r="C26" s="1" t="s">
        <v>26</v>
      </c>
      <c r="D26" s="1">
        <v>50</v>
      </c>
      <c r="E26" s="1">
        <v>59</v>
      </c>
      <c r="F26" s="1">
        <v>42</v>
      </c>
      <c r="G26" s="1">
        <v>65</v>
      </c>
      <c r="H26" s="36">
        <v>216</v>
      </c>
      <c r="I26" s="1"/>
      <c r="J26" s="1">
        <v>337</v>
      </c>
      <c r="K26" s="36">
        <v>24</v>
      </c>
      <c r="L26" s="1">
        <v>5</v>
      </c>
      <c r="M26" s="1">
        <v>13</v>
      </c>
      <c r="N26" s="1" t="s">
        <v>112</v>
      </c>
    </row>
    <row r="27" spans="1:14" x14ac:dyDescent="0.25">
      <c r="A27" s="1" t="s">
        <v>9</v>
      </c>
      <c r="B27" s="1" t="s">
        <v>78</v>
      </c>
      <c r="C27" s="1" t="s">
        <v>26</v>
      </c>
      <c r="D27" s="1">
        <v>59</v>
      </c>
      <c r="E27" s="1">
        <v>57</v>
      </c>
      <c r="F27" s="1">
        <v>50</v>
      </c>
      <c r="G27" s="1">
        <v>50</v>
      </c>
      <c r="H27" s="36">
        <v>216</v>
      </c>
      <c r="I27" s="1"/>
      <c r="J27" s="1">
        <v>317</v>
      </c>
      <c r="K27" s="36">
        <v>24</v>
      </c>
      <c r="L27" s="1">
        <v>21</v>
      </c>
      <c r="M27" s="1">
        <v>23</v>
      </c>
      <c r="N27" s="1" t="s">
        <v>112</v>
      </c>
    </row>
    <row r="28" spans="1:14" x14ac:dyDescent="0.25">
      <c r="A28" s="1" t="s">
        <v>17</v>
      </c>
      <c r="B28" s="1" t="s">
        <v>88</v>
      </c>
      <c r="C28" s="1" t="s">
        <v>26</v>
      </c>
      <c r="D28" s="1">
        <v>54</v>
      </c>
      <c r="E28" s="1">
        <v>50</v>
      </c>
      <c r="F28" s="1">
        <v>58</v>
      </c>
      <c r="G28" s="1">
        <v>53</v>
      </c>
      <c r="H28" s="36">
        <v>215</v>
      </c>
      <c r="I28" s="1"/>
      <c r="J28" s="1">
        <v>299</v>
      </c>
      <c r="K28" s="36">
        <v>27</v>
      </c>
      <c r="L28" s="1">
        <v>34</v>
      </c>
      <c r="M28" s="1">
        <v>33</v>
      </c>
      <c r="N28" s="1" t="s">
        <v>112</v>
      </c>
    </row>
    <row r="29" spans="1:14" x14ac:dyDescent="0.25">
      <c r="A29" s="1" t="s">
        <v>8</v>
      </c>
      <c r="B29" s="1" t="s">
        <v>75</v>
      </c>
      <c r="C29" s="1" t="s">
        <v>26</v>
      </c>
      <c r="D29" s="1">
        <v>48</v>
      </c>
      <c r="E29" s="1">
        <v>52</v>
      </c>
      <c r="F29" s="1">
        <v>62</v>
      </c>
      <c r="G29" s="1">
        <v>52</v>
      </c>
      <c r="H29" s="36">
        <v>214</v>
      </c>
      <c r="I29" s="1"/>
      <c r="J29" s="1">
        <v>317</v>
      </c>
      <c r="K29" s="36">
        <v>28</v>
      </c>
      <c r="L29" s="1">
        <v>17</v>
      </c>
      <c r="M29" s="1">
        <v>23</v>
      </c>
      <c r="N29" s="1" t="s">
        <v>112</v>
      </c>
    </row>
    <row r="30" spans="1:14" x14ac:dyDescent="0.25">
      <c r="A30" s="1" t="s">
        <v>0</v>
      </c>
      <c r="B30" s="1" t="s">
        <v>36</v>
      </c>
      <c r="C30" s="1" t="s">
        <v>26</v>
      </c>
      <c r="D30" s="1">
        <v>55</v>
      </c>
      <c r="E30" s="1">
        <v>61</v>
      </c>
      <c r="F30" s="1">
        <v>49</v>
      </c>
      <c r="G30" s="1">
        <v>46</v>
      </c>
      <c r="H30" s="36">
        <v>211</v>
      </c>
      <c r="I30" s="1"/>
      <c r="J30" s="1">
        <v>305</v>
      </c>
      <c r="K30" s="36">
        <v>29</v>
      </c>
      <c r="L30" s="1">
        <v>25</v>
      </c>
      <c r="M30" s="1">
        <v>30</v>
      </c>
      <c r="N30" s="1" t="s">
        <v>111</v>
      </c>
    </row>
    <row r="31" spans="1:14" x14ac:dyDescent="0.25">
      <c r="A31" s="1" t="s">
        <v>5</v>
      </c>
      <c r="B31" s="1" t="s">
        <v>64</v>
      </c>
      <c r="C31" s="1" t="s">
        <v>26</v>
      </c>
      <c r="D31" s="1">
        <v>58</v>
      </c>
      <c r="E31" s="1">
        <v>43</v>
      </c>
      <c r="F31" s="1">
        <v>53</v>
      </c>
      <c r="G31" s="1">
        <v>57</v>
      </c>
      <c r="H31" s="36">
        <v>211</v>
      </c>
      <c r="I31" s="1"/>
      <c r="J31" s="1">
        <v>314</v>
      </c>
      <c r="K31" s="36">
        <v>29</v>
      </c>
      <c r="L31" s="1">
        <v>17</v>
      </c>
      <c r="M31" s="1">
        <v>27</v>
      </c>
      <c r="N31" s="1" t="s">
        <v>112</v>
      </c>
    </row>
    <row r="32" spans="1:14" x14ac:dyDescent="0.25">
      <c r="A32" s="1" t="s">
        <v>7</v>
      </c>
      <c r="B32" s="1" t="s">
        <v>70</v>
      </c>
      <c r="C32" s="1" t="s">
        <v>26</v>
      </c>
      <c r="D32" s="1">
        <v>61</v>
      </c>
      <c r="E32" s="1">
        <v>51</v>
      </c>
      <c r="F32" s="1">
        <v>49</v>
      </c>
      <c r="G32" s="1">
        <v>50</v>
      </c>
      <c r="H32" s="36">
        <v>211</v>
      </c>
      <c r="I32" s="1"/>
      <c r="J32" s="1">
        <v>301</v>
      </c>
      <c r="K32" s="36">
        <v>29</v>
      </c>
      <c r="L32" s="1">
        <v>29</v>
      </c>
      <c r="M32" s="1">
        <v>31</v>
      </c>
      <c r="N32" s="1" t="s">
        <v>111</v>
      </c>
    </row>
    <row r="33" spans="1:14" x14ac:dyDescent="0.25">
      <c r="A33" s="1" t="s">
        <v>2</v>
      </c>
      <c r="B33" s="1" t="s">
        <v>48</v>
      </c>
      <c r="C33" s="1" t="s">
        <v>26</v>
      </c>
      <c r="D33" s="1">
        <v>40</v>
      </c>
      <c r="E33" s="1">
        <v>37</v>
      </c>
      <c r="F33" s="1">
        <v>62</v>
      </c>
      <c r="G33" s="1">
        <v>71</v>
      </c>
      <c r="H33" s="36">
        <v>210</v>
      </c>
      <c r="I33" s="1"/>
      <c r="J33" s="1">
        <v>318</v>
      </c>
      <c r="K33" s="36">
        <v>32</v>
      </c>
      <c r="L33" s="1">
        <v>14</v>
      </c>
      <c r="M33" s="1">
        <v>21</v>
      </c>
      <c r="N33" s="1" t="s">
        <v>112</v>
      </c>
    </row>
    <row r="34" spans="1:14" x14ac:dyDescent="0.25">
      <c r="A34" s="1" t="s">
        <v>8</v>
      </c>
      <c r="B34" s="1" t="s">
        <v>77</v>
      </c>
      <c r="C34" s="1" t="s">
        <v>26</v>
      </c>
      <c r="D34" s="1">
        <v>38</v>
      </c>
      <c r="E34" s="1">
        <v>57</v>
      </c>
      <c r="F34" s="1">
        <v>52</v>
      </c>
      <c r="G34" s="1">
        <v>63</v>
      </c>
      <c r="H34" s="36">
        <v>210</v>
      </c>
      <c r="I34" s="1"/>
      <c r="J34" s="1">
        <v>313</v>
      </c>
      <c r="K34" s="36">
        <v>32</v>
      </c>
      <c r="L34" s="1">
        <v>17</v>
      </c>
      <c r="M34" s="1">
        <v>28</v>
      </c>
      <c r="N34" s="1" t="s">
        <v>112</v>
      </c>
    </row>
    <row r="35" spans="1:14" x14ac:dyDescent="0.25">
      <c r="A35" s="1" t="s">
        <v>4</v>
      </c>
      <c r="B35" s="1" t="s">
        <v>60</v>
      </c>
      <c r="C35" s="1" t="s">
        <v>26</v>
      </c>
      <c r="D35" s="1">
        <v>47</v>
      </c>
      <c r="E35" s="1">
        <v>59</v>
      </c>
      <c r="F35" s="1">
        <v>47</v>
      </c>
      <c r="G35" s="1">
        <v>53</v>
      </c>
      <c r="H35" s="36">
        <v>206</v>
      </c>
      <c r="I35" s="1"/>
      <c r="J35" s="1">
        <v>265</v>
      </c>
      <c r="K35" s="36">
        <v>34</v>
      </c>
      <c r="L35" s="1">
        <v>55</v>
      </c>
      <c r="M35" s="1">
        <v>42</v>
      </c>
      <c r="N35" s="1" t="s">
        <v>112</v>
      </c>
    </row>
    <row r="36" spans="1:14" x14ac:dyDescent="0.25">
      <c r="A36" s="1" t="s">
        <v>11</v>
      </c>
      <c r="B36" s="1" t="s">
        <v>95</v>
      </c>
      <c r="C36" s="1" t="s">
        <v>26</v>
      </c>
      <c r="D36" s="1">
        <v>36</v>
      </c>
      <c r="E36" s="1">
        <v>42</v>
      </c>
      <c r="F36" s="1">
        <v>65</v>
      </c>
      <c r="G36" s="1">
        <v>63</v>
      </c>
      <c r="H36" s="36">
        <v>206</v>
      </c>
      <c r="I36" s="1"/>
      <c r="J36" s="1">
        <v>268</v>
      </c>
      <c r="K36" s="36">
        <v>34</v>
      </c>
      <c r="L36" s="1">
        <v>52</v>
      </c>
      <c r="M36" s="1">
        <v>41</v>
      </c>
      <c r="N36" s="1" t="s">
        <v>112</v>
      </c>
    </row>
    <row r="37" spans="1:14" x14ac:dyDescent="0.25">
      <c r="A37" s="1" t="s">
        <v>5</v>
      </c>
      <c r="B37" s="1" t="s">
        <v>61</v>
      </c>
      <c r="C37" s="1" t="s">
        <v>26</v>
      </c>
      <c r="D37" s="1">
        <v>49</v>
      </c>
      <c r="E37" s="1">
        <v>58</v>
      </c>
      <c r="F37" s="1">
        <v>52</v>
      </c>
      <c r="G37" s="1">
        <v>46</v>
      </c>
      <c r="H37" s="36">
        <v>205</v>
      </c>
      <c r="I37" s="1"/>
      <c r="J37" s="1">
        <v>321</v>
      </c>
      <c r="K37" s="36">
        <v>36</v>
      </c>
      <c r="L37" s="1">
        <v>7</v>
      </c>
      <c r="M37" s="1">
        <v>19</v>
      </c>
      <c r="N37" s="1" t="s">
        <v>112</v>
      </c>
    </row>
    <row r="38" spans="1:14" x14ac:dyDescent="0.25">
      <c r="A38" s="1" t="s">
        <v>8</v>
      </c>
      <c r="B38" s="1" t="s">
        <v>74</v>
      </c>
      <c r="C38" s="1" t="s">
        <v>26</v>
      </c>
      <c r="D38" s="1">
        <v>44</v>
      </c>
      <c r="E38" s="1">
        <v>58</v>
      </c>
      <c r="F38" s="1">
        <v>53</v>
      </c>
      <c r="G38" s="1">
        <v>48</v>
      </c>
      <c r="H38" s="36">
        <v>203</v>
      </c>
      <c r="I38" s="1"/>
      <c r="J38" s="1">
        <v>287</v>
      </c>
      <c r="K38" s="36">
        <v>37</v>
      </c>
      <c r="L38" s="1">
        <v>34</v>
      </c>
      <c r="M38" s="1">
        <v>38</v>
      </c>
      <c r="N38" s="1" t="s">
        <v>112</v>
      </c>
    </row>
    <row r="39" spans="1:14" x14ac:dyDescent="0.25">
      <c r="A39" s="1" t="s">
        <v>3</v>
      </c>
      <c r="B39" s="1" t="s">
        <v>51</v>
      </c>
      <c r="C39" s="1" t="s">
        <v>26</v>
      </c>
      <c r="D39" s="1">
        <v>50</v>
      </c>
      <c r="E39" s="1">
        <v>56</v>
      </c>
      <c r="F39" s="1">
        <v>47</v>
      </c>
      <c r="G39" s="1">
        <v>49</v>
      </c>
      <c r="H39" s="36">
        <v>202</v>
      </c>
      <c r="I39" s="1"/>
      <c r="J39" s="1">
        <v>318</v>
      </c>
      <c r="K39" s="36">
        <v>38</v>
      </c>
      <c r="L39" s="1">
        <v>7</v>
      </c>
      <c r="M39" s="1">
        <v>21</v>
      </c>
      <c r="N39" s="1" t="s">
        <v>112</v>
      </c>
    </row>
    <row r="40" spans="1:14" x14ac:dyDescent="0.25">
      <c r="A40" s="1" t="s">
        <v>14</v>
      </c>
      <c r="B40" s="1" t="s">
        <v>42</v>
      </c>
      <c r="C40" s="1" t="s">
        <v>26</v>
      </c>
      <c r="D40" s="1">
        <v>43</v>
      </c>
      <c r="E40" s="1">
        <v>58</v>
      </c>
      <c r="F40" s="1">
        <v>52</v>
      </c>
      <c r="G40" s="1">
        <v>48</v>
      </c>
      <c r="H40" s="36">
        <v>201</v>
      </c>
      <c r="I40" s="1"/>
      <c r="J40" s="1">
        <v>296</v>
      </c>
      <c r="K40" s="36">
        <v>39</v>
      </c>
      <c r="L40" s="1">
        <v>24</v>
      </c>
      <c r="M40" s="1">
        <v>34</v>
      </c>
      <c r="N40" s="1" t="s">
        <v>112</v>
      </c>
    </row>
    <row r="41" spans="1:14" x14ac:dyDescent="0.25">
      <c r="A41" s="1" t="s">
        <v>11</v>
      </c>
      <c r="B41" s="1" t="s">
        <v>92</v>
      </c>
      <c r="C41" s="1" t="s">
        <v>26</v>
      </c>
      <c r="D41" s="1">
        <v>46</v>
      </c>
      <c r="E41" s="1">
        <v>50</v>
      </c>
      <c r="F41" s="1">
        <v>51</v>
      </c>
      <c r="G41" s="1">
        <v>54</v>
      </c>
      <c r="H41" s="36">
        <v>201</v>
      </c>
      <c r="I41" s="1"/>
      <c r="J41" s="1">
        <v>262</v>
      </c>
      <c r="K41" s="36">
        <v>39</v>
      </c>
      <c r="L41" s="1">
        <v>53</v>
      </c>
      <c r="M41" s="1">
        <v>43</v>
      </c>
      <c r="N41" s="1" t="s">
        <v>111</v>
      </c>
    </row>
    <row r="42" spans="1:14" x14ac:dyDescent="0.25">
      <c r="A42" s="1" t="s">
        <v>1</v>
      </c>
      <c r="B42" s="1" t="s">
        <v>43</v>
      </c>
      <c r="C42" s="1" t="s">
        <v>26</v>
      </c>
      <c r="D42" s="1">
        <v>40</v>
      </c>
      <c r="E42" s="1">
        <v>50</v>
      </c>
      <c r="F42" s="1">
        <v>55</v>
      </c>
      <c r="G42" s="1">
        <v>55</v>
      </c>
      <c r="H42" s="36">
        <v>200</v>
      </c>
      <c r="I42" s="1"/>
      <c r="J42" s="1">
        <v>292</v>
      </c>
      <c r="K42" s="36">
        <v>41</v>
      </c>
      <c r="L42" s="1">
        <v>28</v>
      </c>
      <c r="M42" s="1">
        <v>36</v>
      </c>
      <c r="N42" s="1" t="s">
        <v>111</v>
      </c>
    </row>
    <row r="43" spans="1:14" x14ac:dyDescent="0.25">
      <c r="A43" s="1" t="s">
        <v>1</v>
      </c>
      <c r="B43" s="1" t="s">
        <v>44</v>
      </c>
      <c r="C43" s="1" t="s">
        <v>26</v>
      </c>
      <c r="D43" s="1">
        <v>49</v>
      </c>
      <c r="E43" s="1">
        <v>40</v>
      </c>
      <c r="F43" s="1">
        <v>56</v>
      </c>
      <c r="G43" s="1">
        <v>51</v>
      </c>
      <c r="H43" s="36">
        <v>196</v>
      </c>
      <c r="I43" s="1"/>
      <c r="J43" s="1">
        <v>257</v>
      </c>
      <c r="K43" s="36">
        <v>42</v>
      </c>
      <c r="L43" s="1">
        <v>53</v>
      </c>
      <c r="M43" s="1">
        <v>44</v>
      </c>
      <c r="N43" s="1" t="s">
        <v>111</v>
      </c>
    </row>
    <row r="44" spans="1:14" x14ac:dyDescent="0.25">
      <c r="A44" s="1" t="s">
        <v>11</v>
      </c>
      <c r="B44" s="1" t="s">
        <v>94</v>
      </c>
      <c r="C44" s="1" t="s">
        <v>26</v>
      </c>
      <c r="D44" s="1">
        <v>47</v>
      </c>
      <c r="E44" s="1">
        <v>62</v>
      </c>
      <c r="F44" s="1">
        <v>47</v>
      </c>
      <c r="G44" s="1">
        <v>33</v>
      </c>
      <c r="H44" s="36">
        <v>189</v>
      </c>
      <c r="I44" s="1"/>
      <c r="J44" s="1">
        <v>273</v>
      </c>
      <c r="K44" s="36">
        <v>43</v>
      </c>
      <c r="L44" s="1">
        <v>34</v>
      </c>
      <c r="M44" s="1">
        <v>39</v>
      </c>
      <c r="N44" s="1" t="s">
        <v>111</v>
      </c>
    </row>
    <row r="45" spans="1:14" x14ac:dyDescent="0.25">
      <c r="A45" s="1" t="s">
        <v>12</v>
      </c>
      <c r="B45" s="1" t="s">
        <v>98</v>
      </c>
      <c r="C45" s="1" t="s">
        <v>26</v>
      </c>
      <c r="D45" s="1">
        <v>55</v>
      </c>
      <c r="E45" s="1">
        <v>57</v>
      </c>
      <c r="F45" s="1">
        <v>31</v>
      </c>
      <c r="G45" s="1">
        <v>43</v>
      </c>
      <c r="H45" s="36">
        <v>186</v>
      </c>
      <c r="I45" s="1"/>
      <c r="J45" s="1">
        <v>255</v>
      </c>
      <c r="K45" s="36">
        <v>44</v>
      </c>
      <c r="L45" s="1">
        <v>46</v>
      </c>
      <c r="M45" s="1">
        <v>46</v>
      </c>
      <c r="N45" s="1" t="s">
        <v>111</v>
      </c>
    </row>
    <row r="46" spans="1:14" x14ac:dyDescent="0.25">
      <c r="A46" s="1" t="s">
        <v>16</v>
      </c>
      <c r="B46" s="1" t="s">
        <v>116</v>
      </c>
      <c r="C46" s="1" t="s">
        <v>26</v>
      </c>
      <c r="D46" s="1">
        <v>47</v>
      </c>
      <c r="E46" s="1">
        <v>42</v>
      </c>
      <c r="F46" s="1">
        <v>48</v>
      </c>
      <c r="G46" s="1">
        <v>46</v>
      </c>
      <c r="H46" s="36">
        <v>183</v>
      </c>
      <c r="I46" s="1"/>
      <c r="J46" s="1">
        <v>248</v>
      </c>
      <c r="K46" s="36">
        <v>45</v>
      </c>
      <c r="L46" s="1">
        <v>51</v>
      </c>
      <c r="M46" s="1">
        <v>49</v>
      </c>
      <c r="N46" s="1"/>
    </row>
    <row r="47" spans="1:14" x14ac:dyDescent="0.25">
      <c r="A47" s="1" t="s">
        <v>0</v>
      </c>
      <c r="B47" s="1" t="s">
        <v>113</v>
      </c>
      <c r="C47" s="1" t="s">
        <v>26</v>
      </c>
      <c r="D47" s="1">
        <v>56</v>
      </c>
      <c r="E47" s="1">
        <v>31</v>
      </c>
      <c r="F47" s="1">
        <v>49</v>
      </c>
      <c r="G47" s="1">
        <v>46</v>
      </c>
      <c r="H47" s="36">
        <v>182</v>
      </c>
      <c r="I47" s="1"/>
      <c r="J47" s="1">
        <v>270</v>
      </c>
      <c r="K47" s="36">
        <v>46</v>
      </c>
      <c r="L47" s="1">
        <v>33</v>
      </c>
      <c r="M47" s="1">
        <v>40</v>
      </c>
      <c r="N47" s="1" t="s">
        <v>111</v>
      </c>
    </row>
    <row r="48" spans="1:14" x14ac:dyDescent="0.25">
      <c r="A48" s="1" t="s">
        <v>11</v>
      </c>
      <c r="B48" s="1" t="s">
        <v>93</v>
      </c>
      <c r="C48" s="1" t="s">
        <v>26</v>
      </c>
      <c r="D48" s="1">
        <v>36</v>
      </c>
      <c r="E48" s="1">
        <v>50</v>
      </c>
      <c r="F48" s="1">
        <v>53</v>
      </c>
      <c r="G48" s="1">
        <v>43</v>
      </c>
      <c r="H48" s="36">
        <v>182</v>
      </c>
      <c r="I48" s="1"/>
      <c r="J48" s="1">
        <v>256</v>
      </c>
      <c r="K48" s="36">
        <v>46</v>
      </c>
      <c r="L48" s="1">
        <v>43</v>
      </c>
      <c r="M48" s="1">
        <v>45</v>
      </c>
      <c r="N48" s="1" t="s">
        <v>112</v>
      </c>
    </row>
    <row r="49" spans="1:14" x14ac:dyDescent="0.25">
      <c r="A49" s="1" t="s">
        <v>12</v>
      </c>
      <c r="B49" s="1" t="s">
        <v>96</v>
      </c>
      <c r="C49" s="1" t="s">
        <v>26</v>
      </c>
      <c r="D49" s="1">
        <v>49</v>
      </c>
      <c r="E49" s="1">
        <v>43</v>
      </c>
      <c r="F49" s="1">
        <v>39</v>
      </c>
      <c r="G49" s="1">
        <v>50</v>
      </c>
      <c r="H49" s="36">
        <v>181</v>
      </c>
      <c r="I49" s="1"/>
      <c r="J49" s="1">
        <v>250</v>
      </c>
      <c r="K49" s="36">
        <v>48</v>
      </c>
      <c r="L49" s="1">
        <v>46</v>
      </c>
      <c r="M49" s="1">
        <v>47</v>
      </c>
      <c r="N49" s="1" t="s">
        <v>112</v>
      </c>
    </row>
    <row r="50" spans="1:14" x14ac:dyDescent="0.25">
      <c r="A50" s="1" t="s">
        <v>4</v>
      </c>
      <c r="B50" s="1" t="s">
        <v>57</v>
      </c>
      <c r="C50" s="1" t="s">
        <v>26</v>
      </c>
      <c r="D50" s="1">
        <v>43</v>
      </c>
      <c r="E50" s="1">
        <v>44</v>
      </c>
      <c r="F50" s="1">
        <v>43</v>
      </c>
      <c r="G50" s="1">
        <v>48</v>
      </c>
      <c r="H50" s="36">
        <v>178</v>
      </c>
      <c r="I50" s="1"/>
      <c r="J50" s="1">
        <v>233</v>
      </c>
      <c r="K50" s="36">
        <v>49</v>
      </c>
      <c r="L50" s="1">
        <v>57</v>
      </c>
      <c r="M50" s="1">
        <v>54</v>
      </c>
      <c r="N50" s="1" t="s">
        <v>112</v>
      </c>
    </row>
    <row r="51" spans="1:14" x14ac:dyDescent="0.25">
      <c r="A51" s="1" t="s">
        <v>12</v>
      </c>
      <c r="B51" s="1" t="s">
        <v>99</v>
      </c>
      <c r="C51" s="1" t="s">
        <v>26</v>
      </c>
      <c r="D51" s="1">
        <v>43</v>
      </c>
      <c r="E51" s="1">
        <v>30</v>
      </c>
      <c r="F51" s="1">
        <v>44</v>
      </c>
      <c r="G51" s="1">
        <v>57</v>
      </c>
      <c r="H51" s="36">
        <v>174</v>
      </c>
      <c r="I51" s="1"/>
      <c r="J51" s="1">
        <v>249</v>
      </c>
      <c r="K51" s="36">
        <v>50</v>
      </c>
      <c r="L51" s="1">
        <v>40</v>
      </c>
      <c r="M51" s="1">
        <v>48</v>
      </c>
      <c r="N51" s="1" t="s">
        <v>111</v>
      </c>
    </row>
    <row r="52" spans="1:14" x14ac:dyDescent="0.25">
      <c r="A52" s="1" t="s">
        <v>1</v>
      </c>
      <c r="B52" s="1" t="s">
        <v>62</v>
      </c>
      <c r="C52" s="1" t="s">
        <v>26</v>
      </c>
      <c r="D52" s="1">
        <v>32</v>
      </c>
      <c r="E52" s="1">
        <v>52</v>
      </c>
      <c r="F52" s="1">
        <v>34</v>
      </c>
      <c r="G52" s="1">
        <v>55</v>
      </c>
      <c r="H52" s="36">
        <v>173</v>
      </c>
      <c r="I52" s="1"/>
      <c r="J52" s="1">
        <v>213</v>
      </c>
      <c r="K52" s="36">
        <v>51</v>
      </c>
      <c r="L52" s="1">
        <v>68</v>
      </c>
      <c r="M52" s="1">
        <v>59</v>
      </c>
      <c r="N52" s="1" t="s">
        <v>111</v>
      </c>
    </row>
    <row r="53" spans="1:14" x14ac:dyDescent="0.25">
      <c r="A53" s="1" t="s">
        <v>16</v>
      </c>
      <c r="B53" s="1" t="s">
        <v>85</v>
      </c>
      <c r="C53" s="1" t="s">
        <v>26</v>
      </c>
      <c r="D53" s="1">
        <v>47</v>
      </c>
      <c r="E53" s="1">
        <v>46</v>
      </c>
      <c r="F53" s="1">
        <v>43</v>
      </c>
      <c r="G53" s="1">
        <v>35</v>
      </c>
      <c r="H53" s="36">
        <v>171</v>
      </c>
      <c r="I53" s="1"/>
      <c r="J53" s="1">
        <v>237</v>
      </c>
      <c r="K53" s="36">
        <v>52</v>
      </c>
      <c r="L53" s="1">
        <v>50</v>
      </c>
      <c r="M53" s="1">
        <v>51</v>
      </c>
      <c r="N53" s="1" t="s">
        <v>112</v>
      </c>
    </row>
    <row r="54" spans="1:14" x14ac:dyDescent="0.25">
      <c r="A54" s="1" t="s">
        <v>14</v>
      </c>
      <c r="B54" s="1" t="s">
        <v>40</v>
      </c>
      <c r="C54" s="1" t="s">
        <v>26</v>
      </c>
      <c r="D54" s="1">
        <v>43</v>
      </c>
      <c r="E54" s="1">
        <v>43</v>
      </c>
      <c r="F54" s="1">
        <v>39</v>
      </c>
      <c r="G54" s="1">
        <v>44</v>
      </c>
      <c r="H54" s="36">
        <v>169</v>
      </c>
      <c r="I54" s="1"/>
      <c r="J54" s="1">
        <v>245</v>
      </c>
      <c r="K54" s="36">
        <v>53</v>
      </c>
      <c r="L54" s="1">
        <v>39</v>
      </c>
      <c r="M54" s="1">
        <v>50</v>
      </c>
      <c r="N54" s="1" t="s">
        <v>112</v>
      </c>
    </row>
    <row r="55" spans="1:14" x14ac:dyDescent="0.25">
      <c r="A55" s="1" t="s">
        <v>4</v>
      </c>
      <c r="B55" s="1" t="s">
        <v>58</v>
      </c>
      <c r="C55" s="1" t="s">
        <v>26</v>
      </c>
      <c r="D55" s="1">
        <v>41</v>
      </c>
      <c r="E55" s="1">
        <v>35</v>
      </c>
      <c r="F55" s="1">
        <v>44</v>
      </c>
      <c r="G55" s="1">
        <v>49</v>
      </c>
      <c r="H55" s="36">
        <v>169</v>
      </c>
      <c r="I55" s="1"/>
      <c r="J55" s="1">
        <v>224</v>
      </c>
      <c r="K55" s="36">
        <v>53</v>
      </c>
      <c r="L55" s="1">
        <v>57</v>
      </c>
      <c r="M55" s="1">
        <v>57</v>
      </c>
      <c r="N55" s="1" t="s">
        <v>111</v>
      </c>
    </row>
    <row r="56" spans="1:14" x14ac:dyDescent="0.25">
      <c r="A56" s="1" t="s">
        <v>0</v>
      </c>
      <c r="B56" s="1" t="s">
        <v>38</v>
      </c>
      <c r="C56" s="1" t="s">
        <v>26</v>
      </c>
      <c r="D56" s="1">
        <v>32</v>
      </c>
      <c r="E56" s="1">
        <v>50</v>
      </c>
      <c r="F56" s="1">
        <v>37</v>
      </c>
      <c r="G56" s="1">
        <v>45</v>
      </c>
      <c r="H56" s="36">
        <v>164</v>
      </c>
      <c r="I56" s="1"/>
      <c r="J56" s="1">
        <v>236</v>
      </c>
      <c r="K56" s="36">
        <v>55</v>
      </c>
      <c r="L56" s="1">
        <v>44</v>
      </c>
      <c r="M56" s="1">
        <v>52</v>
      </c>
      <c r="N56" s="1" t="s">
        <v>111</v>
      </c>
    </row>
    <row r="57" spans="1:14" x14ac:dyDescent="0.25">
      <c r="A57" s="1" t="s">
        <v>15</v>
      </c>
      <c r="B57" s="1" t="s">
        <v>55</v>
      </c>
      <c r="C57" s="1" t="s">
        <v>26</v>
      </c>
      <c r="D57" s="1">
        <v>49</v>
      </c>
      <c r="E57" s="1">
        <v>37</v>
      </c>
      <c r="F57" s="1">
        <v>37</v>
      </c>
      <c r="G57" s="1">
        <v>38</v>
      </c>
      <c r="H57" s="36">
        <v>161</v>
      </c>
      <c r="I57" s="1"/>
      <c r="J57" s="1">
        <v>229</v>
      </c>
      <c r="K57" s="36">
        <v>56</v>
      </c>
      <c r="L57" s="1">
        <v>48</v>
      </c>
      <c r="M57" s="1">
        <v>56</v>
      </c>
      <c r="N57" s="1" t="s">
        <v>112</v>
      </c>
    </row>
    <row r="58" spans="1:14" x14ac:dyDescent="0.25">
      <c r="A58" s="1" t="s">
        <v>4</v>
      </c>
      <c r="B58" s="1" t="s">
        <v>59</v>
      </c>
      <c r="C58" s="1" t="s">
        <v>26</v>
      </c>
      <c r="D58" s="1">
        <v>34</v>
      </c>
      <c r="E58" s="1">
        <v>34</v>
      </c>
      <c r="F58" s="1">
        <v>41</v>
      </c>
      <c r="G58" s="1">
        <v>51</v>
      </c>
      <c r="H58" s="36">
        <v>160</v>
      </c>
      <c r="I58" s="1"/>
      <c r="J58" s="1">
        <v>214</v>
      </c>
      <c r="K58" s="36">
        <v>57</v>
      </c>
      <c r="L58" s="1">
        <v>61</v>
      </c>
      <c r="M58" s="1">
        <v>58</v>
      </c>
      <c r="N58" s="1" t="s">
        <v>112</v>
      </c>
    </row>
    <row r="59" spans="1:14" x14ac:dyDescent="0.25">
      <c r="A59" s="1" t="s">
        <v>15</v>
      </c>
      <c r="B59" s="1" t="s">
        <v>73</v>
      </c>
      <c r="C59" s="1" t="s">
        <v>26</v>
      </c>
      <c r="D59" s="1">
        <v>28</v>
      </c>
      <c r="E59" s="1">
        <v>38</v>
      </c>
      <c r="F59" s="1">
        <v>54</v>
      </c>
      <c r="G59" s="1">
        <v>36</v>
      </c>
      <c r="H59" s="36">
        <v>156</v>
      </c>
      <c r="I59" s="1"/>
      <c r="J59" s="1">
        <v>231</v>
      </c>
      <c r="K59" s="36">
        <v>58</v>
      </c>
      <c r="L59" s="1">
        <v>40</v>
      </c>
      <c r="M59" s="1">
        <v>55</v>
      </c>
      <c r="N59" s="1" t="s">
        <v>112</v>
      </c>
    </row>
    <row r="60" spans="1:14" x14ac:dyDescent="0.25">
      <c r="A60" s="1" t="s">
        <v>12</v>
      </c>
      <c r="B60" s="1" t="s">
        <v>97</v>
      </c>
      <c r="C60" s="1" t="s">
        <v>26</v>
      </c>
      <c r="D60" s="1">
        <v>41</v>
      </c>
      <c r="E60" s="1">
        <v>39</v>
      </c>
      <c r="F60" s="1">
        <v>47</v>
      </c>
      <c r="G60" s="1">
        <v>29</v>
      </c>
      <c r="H60" s="36">
        <v>156</v>
      </c>
      <c r="I60" s="1"/>
      <c r="J60" s="1">
        <v>204</v>
      </c>
      <c r="K60" s="36">
        <v>58</v>
      </c>
      <c r="L60" s="1">
        <v>64</v>
      </c>
      <c r="M60" s="1">
        <v>60</v>
      </c>
      <c r="N60" s="1" t="s">
        <v>111</v>
      </c>
    </row>
    <row r="61" spans="1:14" x14ac:dyDescent="0.25">
      <c r="A61" s="1" t="s">
        <v>16</v>
      </c>
      <c r="B61" s="1" t="s">
        <v>83</v>
      </c>
      <c r="C61" s="1" t="s">
        <v>26</v>
      </c>
      <c r="D61" s="1">
        <v>40</v>
      </c>
      <c r="E61" s="1">
        <v>34</v>
      </c>
      <c r="F61" s="1">
        <v>44</v>
      </c>
      <c r="G61" s="1">
        <v>35</v>
      </c>
      <c r="H61" s="36">
        <v>153</v>
      </c>
      <c r="I61" s="1"/>
      <c r="J61" s="1">
        <v>236</v>
      </c>
      <c r="K61" s="36">
        <v>60</v>
      </c>
      <c r="L61" s="1">
        <v>37</v>
      </c>
      <c r="M61" s="1">
        <v>52</v>
      </c>
      <c r="N61" s="1" t="s">
        <v>111</v>
      </c>
    </row>
    <row r="62" spans="1:14" x14ac:dyDescent="0.25">
      <c r="A62" s="1" t="s">
        <v>15</v>
      </c>
      <c r="B62" s="1" t="s">
        <v>56</v>
      </c>
      <c r="C62" s="1" t="s">
        <v>26</v>
      </c>
      <c r="D62" s="1">
        <v>40</v>
      </c>
      <c r="E62" s="1">
        <v>37</v>
      </c>
      <c r="F62" s="1">
        <v>44</v>
      </c>
      <c r="G62" s="1">
        <v>24</v>
      </c>
      <c r="H62" s="36">
        <v>145</v>
      </c>
      <c r="I62" s="1"/>
      <c r="J62" s="1">
        <v>184</v>
      </c>
      <c r="K62" s="36">
        <v>61</v>
      </c>
      <c r="L62" s="1">
        <v>69</v>
      </c>
      <c r="M62" s="1">
        <v>65</v>
      </c>
      <c r="N62" s="1" t="s">
        <v>111</v>
      </c>
    </row>
    <row r="63" spans="1:14" x14ac:dyDescent="0.25">
      <c r="A63" s="1" t="s">
        <v>10</v>
      </c>
      <c r="B63" s="1" t="s">
        <v>117</v>
      </c>
      <c r="C63" s="1" t="s">
        <v>26</v>
      </c>
      <c r="D63" s="1">
        <v>44</v>
      </c>
      <c r="E63" s="1">
        <v>40</v>
      </c>
      <c r="F63" s="1">
        <v>24</v>
      </c>
      <c r="G63" s="1">
        <v>35</v>
      </c>
      <c r="H63" s="36">
        <v>143</v>
      </c>
      <c r="I63" s="1"/>
      <c r="J63" s="1">
        <v>191</v>
      </c>
      <c r="K63" s="36">
        <v>62</v>
      </c>
      <c r="L63" s="1">
        <v>64</v>
      </c>
      <c r="M63" s="1">
        <v>62</v>
      </c>
      <c r="N63" s="1" t="s">
        <v>112</v>
      </c>
    </row>
    <row r="64" spans="1:14" x14ac:dyDescent="0.25">
      <c r="A64" s="1" t="s">
        <v>15</v>
      </c>
      <c r="B64" s="1" t="s">
        <v>54</v>
      </c>
      <c r="C64" s="1" t="s">
        <v>26</v>
      </c>
      <c r="D64" s="1">
        <v>40</v>
      </c>
      <c r="E64" s="1">
        <v>33</v>
      </c>
      <c r="F64" s="1">
        <v>25</v>
      </c>
      <c r="G64" s="1">
        <v>39</v>
      </c>
      <c r="H64" s="36">
        <v>137</v>
      </c>
      <c r="I64" s="1"/>
      <c r="J64" s="1">
        <v>191</v>
      </c>
      <c r="K64" s="36">
        <v>63</v>
      </c>
      <c r="L64" s="1">
        <v>61</v>
      </c>
      <c r="M64" s="1">
        <v>62</v>
      </c>
      <c r="N64" s="1" t="s">
        <v>111</v>
      </c>
    </row>
    <row r="65" spans="1:14" x14ac:dyDescent="0.25">
      <c r="A65" s="1" t="s">
        <v>1</v>
      </c>
      <c r="B65" s="1" t="s">
        <v>45</v>
      </c>
      <c r="C65" s="1" t="s">
        <v>26</v>
      </c>
      <c r="D65" s="1">
        <v>47</v>
      </c>
      <c r="E65" s="1">
        <v>37</v>
      </c>
      <c r="F65" s="1">
        <v>24</v>
      </c>
      <c r="G65" s="1">
        <v>28</v>
      </c>
      <c r="H65" s="36">
        <v>136</v>
      </c>
      <c r="I65" s="1"/>
      <c r="J65" s="1">
        <v>193</v>
      </c>
      <c r="K65" s="36">
        <v>64</v>
      </c>
      <c r="L65" s="1">
        <v>56</v>
      </c>
      <c r="M65" s="1">
        <v>61</v>
      </c>
      <c r="N65" s="1" t="s">
        <v>111</v>
      </c>
    </row>
    <row r="66" spans="1:14" x14ac:dyDescent="0.25">
      <c r="A66" s="1" t="s">
        <v>10</v>
      </c>
      <c r="B66" s="1" t="s">
        <v>84</v>
      </c>
      <c r="C66" s="1" t="s">
        <v>26</v>
      </c>
      <c r="D66" s="1">
        <v>27</v>
      </c>
      <c r="E66" s="1">
        <v>30</v>
      </c>
      <c r="F66" s="1">
        <v>25</v>
      </c>
      <c r="G66" s="1">
        <v>49</v>
      </c>
      <c r="H66" s="36">
        <v>131</v>
      </c>
      <c r="I66" s="1"/>
      <c r="J66" s="1">
        <v>186</v>
      </c>
      <c r="K66" s="36">
        <v>65</v>
      </c>
      <c r="L66" s="1">
        <v>57</v>
      </c>
      <c r="M66" s="1">
        <v>64</v>
      </c>
      <c r="N66" s="1" t="s">
        <v>112</v>
      </c>
    </row>
    <row r="67" spans="1:14" x14ac:dyDescent="0.25">
      <c r="A67" s="1" t="s">
        <v>7</v>
      </c>
      <c r="B67" s="1" t="s">
        <v>114</v>
      </c>
      <c r="C67" s="1" t="s">
        <v>26</v>
      </c>
      <c r="D67" s="1"/>
      <c r="E67" s="1"/>
      <c r="F67" s="1">
        <v>58</v>
      </c>
      <c r="G67" s="1">
        <v>59</v>
      </c>
      <c r="H67" s="36">
        <v>117</v>
      </c>
      <c r="I67" s="1"/>
      <c r="J67" s="1">
        <v>166</v>
      </c>
      <c r="K67" s="36">
        <v>66</v>
      </c>
      <c r="L67" s="1">
        <v>63</v>
      </c>
      <c r="M67" s="1">
        <v>66</v>
      </c>
      <c r="N67" s="1" t="s">
        <v>112</v>
      </c>
    </row>
    <row r="68" spans="1:14" x14ac:dyDescent="0.25">
      <c r="A68" s="1" t="s">
        <v>10</v>
      </c>
      <c r="B68" s="1" t="s">
        <v>86</v>
      </c>
      <c r="C68" s="1" t="s">
        <v>26</v>
      </c>
      <c r="D68" s="1">
        <v>19</v>
      </c>
      <c r="E68" s="1">
        <v>24</v>
      </c>
      <c r="F68" s="1">
        <v>36</v>
      </c>
      <c r="G68" s="1">
        <v>32</v>
      </c>
      <c r="H68" s="36">
        <v>111</v>
      </c>
      <c r="I68" s="1"/>
      <c r="J68" s="1">
        <v>166</v>
      </c>
      <c r="K68" s="36">
        <v>67</v>
      </c>
      <c r="L68" s="1">
        <v>57</v>
      </c>
      <c r="M68" s="1">
        <v>66</v>
      </c>
      <c r="N68" s="1" t="s">
        <v>111</v>
      </c>
    </row>
    <row r="69" spans="1:14" x14ac:dyDescent="0.25">
      <c r="A69" s="1" t="s">
        <v>7</v>
      </c>
      <c r="B69" s="1" t="s">
        <v>72</v>
      </c>
      <c r="C69" s="1" t="s">
        <v>26</v>
      </c>
      <c r="D69" s="1">
        <v>51</v>
      </c>
      <c r="E69" s="1">
        <v>49</v>
      </c>
      <c r="F69" s="1"/>
      <c r="G69" s="1"/>
      <c r="H69" s="36">
        <v>100</v>
      </c>
      <c r="I69" s="1"/>
      <c r="J69" s="1">
        <v>142</v>
      </c>
      <c r="K69" s="36">
        <v>68</v>
      </c>
      <c r="L69" s="1">
        <v>67</v>
      </c>
      <c r="M69" s="1">
        <v>68</v>
      </c>
      <c r="N69" s="1" t="s">
        <v>112</v>
      </c>
    </row>
    <row r="70" spans="1:14" x14ac:dyDescent="0.25">
      <c r="A70" s="1" t="s">
        <v>10</v>
      </c>
      <c r="B70" s="1" t="s">
        <v>87</v>
      </c>
      <c r="C70" s="1" t="s">
        <v>26</v>
      </c>
      <c r="D70" s="1">
        <v>10</v>
      </c>
      <c r="E70" s="1">
        <v>26</v>
      </c>
      <c r="F70" s="1">
        <v>28</v>
      </c>
      <c r="G70" s="1">
        <v>24</v>
      </c>
      <c r="H70" s="36">
        <v>88</v>
      </c>
      <c r="I70" s="1"/>
      <c r="J70" s="1">
        <v>136</v>
      </c>
      <c r="K70" s="36">
        <v>69</v>
      </c>
      <c r="L70" s="1">
        <v>64</v>
      </c>
      <c r="M70" s="1">
        <v>69</v>
      </c>
      <c r="N70" s="1" t="s">
        <v>111</v>
      </c>
    </row>
  </sheetData>
  <sortState ref="A2:N181">
    <sortCondition descending="1" ref="H2:H18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>
      <selection activeCell="H4" sqref="H4"/>
    </sheetView>
  </sheetViews>
  <sheetFormatPr defaultRowHeight="15" x14ac:dyDescent="0.25"/>
  <cols>
    <col min="1" max="1" width="16.85546875" bestFit="1" customWidth="1"/>
    <col min="2" max="2" width="29.28515625" bestFit="1" customWidth="1"/>
    <col min="3" max="3" width="7" bestFit="1" customWidth="1"/>
    <col min="4" max="7" width="7.7109375" bestFit="1" customWidth="1"/>
    <col min="8" max="8" width="8.7109375" bestFit="1" customWidth="1"/>
    <col min="9" max="9" width="11.7109375" bestFit="1" customWidth="1"/>
    <col min="10" max="10" width="11.42578125" bestFit="1" customWidth="1"/>
  </cols>
  <sheetData>
    <row r="1" spans="1:10" x14ac:dyDescent="0.25">
      <c r="A1" s="37" t="s">
        <v>24</v>
      </c>
      <c r="B1" s="37" t="s">
        <v>32</v>
      </c>
      <c r="C1" s="37"/>
      <c r="D1" s="37" t="s">
        <v>104</v>
      </c>
      <c r="E1" s="37" t="s">
        <v>105</v>
      </c>
      <c r="F1" s="37" t="s">
        <v>106</v>
      </c>
      <c r="G1" s="37" t="s">
        <v>107</v>
      </c>
      <c r="H1" s="37" t="s">
        <v>108</v>
      </c>
      <c r="I1" s="37" t="s">
        <v>109</v>
      </c>
      <c r="J1" s="37" t="s">
        <v>30</v>
      </c>
    </row>
    <row r="2" spans="1:10" x14ac:dyDescent="0.25">
      <c r="A2" s="1"/>
      <c r="B2" s="1" t="s">
        <v>69</v>
      </c>
      <c r="C2" s="1" t="s">
        <v>27</v>
      </c>
      <c r="D2" s="1">
        <v>26</v>
      </c>
      <c r="E2" s="1">
        <v>44</v>
      </c>
      <c r="F2" s="1">
        <v>26</v>
      </c>
      <c r="G2" s="1">
        <v>35</v>
      </c>
      <c r="H2" s="1"/>
      <c r="I2" s="36">
        <v>131</v>
      </c>
      <c r="J2" s="36">
        <v>1</v>
      </c>
    </row>
    <row r="3" spans="1:10" x14ac:dyDescent="0.25">
      <c r="A3" s="1"/>
      <c r="B3" s="1" t="s">
        <v>71</v>
      </c>
      <c r="C3" s="1" t="s">
        <v>27</v>
      </c>
      <c r="D3" s="1">
        <v>25</v>
      </c>
      <c r="E3" s="1">
        <v>26</v>
      </c>
      <c r="F3" s="1">
        <v>34</v>
      </c>
      <c r="G3" s="1">
        <v>43</v>
      </c>
      <c r="H3" s="1"/>
      <c r="I3" s="36">
        <v>128</v>
      </c>
      <c r="J3" s="36">
        <v>2</v>
      </c>
    </row>
    <row r="4" spans="1:10" x14ac:dyDescent="0.25">
      <c r="A4" s="1"/>
      <c r="B4" s="1" t="s">
        <v>66</v>
      </c>
      <c r="C4" s="1" t="s">
        <v>27</v>
      </c>
      <c r="D4" s="1">
        <v>36</v>
      </c>
      <c r="E4" s="1">
        <v>24</v>
      </c>
      <c r="F4" s="1">
        <v>34</v>
      </c>
      <c r="G4" s="1">
        <v>31</v>
      </c>
      <c r="H4" s="1"/>
      <c r="I4" s="36">
        <v>125</v>
      </c>
      <c r="J4" s="36">
        <v>3</v>
      </c>
    </row>
    <row r="5" spans="1:10" x14ac:dyDescent="0.25">
      <c r="A5" s="1"/>
      <c r="B5" s="1" t="s">
        <v>63</v>
      </c>
      <c r="C5" s="1" t="s">
        <v>27</v>
      </c>
      <c r="D5" s="1">
        <v>27</v>
      </c>
      <c r="E5" s="1">
        <v>26</v>
      </c>
      <c r="F5" s="1">
        <v>34</v>
      </c>
      <c r="G5" s="1">
        <v>36</v>
      </c>
      <c r="H5" s="1"/>
      <c r="I5" s="36">
        <v>123</v>
      </c>
      <c r="J5" s="36">
        <v>4</v>
      </c>
    </row>
    <row r="6" spans="1:10" x14ac:dyDescent="0.25">
      <c r="A6" s="1"/>
      <c r="B6" s="1" t="s">
        <v>115</v>
      </c>
      <c r="C6" s="1" t="s">
        <v>27</v>
      </c>
      <c r="D6" s="1">
        <v>24</v>
      </c>
      <c r="E6" s="1">
        <v>36</v>
      </c>
      <c r="F6" s="1">
        <v>26</v>
      </c>
      <c r="G6" s="1">
        <v>35</v>
      </c>
      <c r="H6" s="1"/>
      <c r="I6" s="36">
        <v>121</v>
      </c>
      <c r="J6" s="36">
        <v>5</v>
      </c>
    </row>
    <row r="7" spans="1:10" x14ac:dyDescent="0.25">
      <c r="A7" s="1"/>
      <c r="B7" s="1" t="s">
        <v>67</v>
      </c>
      <c r="C7" s="1" t="s">
        <v>27</v>
      </c>
      <c r="D7" s="1">
        <v>18</v>
      </c>
      <c r="E7" s="1">
        <v>27</v>
      </c>
      <c r="F7" s="1">
        <v>42</v>
      </c>
      <c r="G7" s="1">
        <v>32</v>
      </c>
      <c r="H7" s="1"/>
      <c r="I7" s="36">
        <v>119</v>
      </c>
      <c r="J7" s="36">
        <v>6</v>
      </c>
    </row>
    <row r="8" spans="1:10" x14ac:dyDescent="0.25">
      <c r="A8" s="1"/>
      <c r="B8" s="1" t="s">
        <v>51</v>
      </c>
      <c r="C8" s="1" t="s">
        <v>27</v>
      </c>
      <c r="D8" s="1">
        <v>25</v>
      </c>
      <c r="E8" s="1">
        <v>24</v>
      </c>
      <c r="F8" s="1">
        <v>35</v>
      </c>
      <c r="G8" s="1">
        <v>32</v>
      </c>
      <c r="H8" s="1"/>
      <c r="I8" s="36">
        <v>116</v>
      </c>
      <c r="J8" s="36">
        <v>7</v>
      </c>
    </row>
    <row r="9" spans="1:10" x14ac:dyDescent="0.25">
      <c r="A9" s="1"/>
      <c r="B9" s="1" t="s">
        <v>61</v>
      </c>
      <c r="C9" s="1" t="s">
        <v>27</v>
      </c>
      <c r="D9" s="1">
        <v>26</v>
      </c>
      <c r="E9" s="1">
        <v>32</v>
      </c>
      <c r="F9" s="1">
        <v>24</v>
      </c>
      <c r="G9" s="1">
        <v>34</v>
      </c>
      <c r="H9" s="1"/>
      <c r="I9" s="36">
        <v>116</v>
      </c>
      <c r="J9" s="36">
        <v>7</v>
      </c>
    </row>
    <row r="10" spans="1:10" x14ac:dyDescent="0.25">
      <c r="A10" s="1"/>
      <c r="B10" s="1" t="s">
        <v>37</v>
      </c>
      <c r="C10" s="1" t="s">
        <v>27</v>
      </c>
      <c r="D10" s="1">
        <v>34</v>
      </c>
      <c r="E10" s="1">
        <v>26</v>
      </c>
      <c r="F10" s="1">
        <v>18</v>
      </c>
      <c r="G10" s="1">
        <v>36</v>
      </c>
      <c r="H10" s="1"/>
      <c r="I10" s="36">
        <v>114</v>
      </c>
      <c r="J10" s="36">
        <v>9</v>
      </c>
    </row>
    <row r="11" spans="1:10" x14ac:dyDescent="0.25">
      <c r="A11" s="1"/>
      <c r="B11" s="1" t="s">
        <v>49</v>
      </c>
      <c r="C11" s="1" t="s">
        <v>27</v>
      </c>
      <c r="D11" s="1">
        <v>32</v>
      </c>
      <c r="E11" s="1">
        <v>33</v>
      </c>
      <c r="F11" s="1">
        <v>26</v>
      </c>
      <c r="G11" s="1">
        <v>23</v>
      </c>
      <c r="H11" s="1"/>
      <c r="I11" s="36">
        <v>114</v>
      </c>
      <c r="J11" s="36">
        <v>9</v>
      </c>
    </row>
    <row r="12" spans="1:10" x14ac:dyDescent="0.25">
      <c r="A12" s="1"/>
      <c r="B12" s="1" t="s">
        <v>82</v>
      </c>
      <c r="C12" s="1" t="s">
        <v>27</v>
      </c>
      <c r="D12" s="1">
        <v>27</v>
      </c>
      <c r="E12" s="1">
        <v>33</v>
      </c>
      <c r="F12" s="1">
        <v>27</v>
      </c>
      <c r="G12" s="1">
        <v>27</v>
      </c>
      <c r="H12" s="1"/>
      <c r="I12" s="36">
        <v>114</v>
      </c>
      <c r="J12" s="36">
        <v>9</v>
      </c>
    </row>
    <row r="13" spans="1:10" x14ac:dyDescent="0.25">
      <c r="A13" s="1"/>
      <c r="B13" s="1" t="s">
        <v>91</v>
      </c>
      <c r="C13" s="1" t="s">
        <v>27</v>
      </c>
      <c r="D13" s="1">
        <v>26</v>
      </c>
      <c r="E13" s="1">
        <v>32</v>
      </c>
      <c r="F13" s="1">
        <v>27</v>
      </c>
      <c r="G13" s="1">
        <v>27</v>
      </c>
      <c r="H13" s="1"/>
      <c r="I13" s="36">
        <v>112</v>
      </c>
      <c r="J13" s="36">
        <v>12</v>
      </c>
    </row>
    <row r="14" spans="1:10" x14ac:dyDescent="0.25">
      <c r="A14" s="1"/>
      <c r="B14" s="1" t="s">
        <v>76</v>
      </c>
      <c r="C14" s="1" t="s">
        <v>27</v>
      </c>
      <c r="D14" s="1">
        <v>27</v>
      </c>
      <c r="E14" s="1">
        <v>26</v>
      </c>
      <c r="F14" s="1">
        <v>36</v>
      </c>
      <c r="G14" s="1">
        <v>21</v>
      </c>
      <c r="H14" s="1"/>
      <c r="I14" s="36">
        <v>110</v>
      </c>
      <c r="J14" s="36">
        <v>13</v>
      </c>
    </row>
    <row r="15" spans="1:10" x14ac:dyDescent="0.25">
      <c r="A15" s="1"/>
      <c r="B15" s="1" t="s">
        <v>39</v>
      </c>
      <c r="C15" s="1" t="s">
        <v>27</v>
      </c>
      <c r="D15" s="1">
        <v>24</v>
      </c>
      <c r="E15" s="1">
        <v>26</v>
      </c>
      <c r="F15" s="1">
        <v>32</v>
      </c>
      <c r="G15" s="1">
        <v>26</v>
      </c>
      <c r="H15" s="1"/>
      <c r="I15" s="36">
        <v>108</v>
      </c>
      <c r="J15" s="36">
        <v>14</v>
      </c>
    </row>
    <row r="16" spans="1:10" x14ac:dyDescent="0.25">
      <c r="A16" s="1"/>
      <c r="B16" s="1" t="s">
        <v>48</v>
      </c>
      <c r="C16" s="1" t="s">
        <v>27</v>
      </c>
      <c r="D16" s="1">
        <v>18</v>
      </c>
      <c r="E16" s="1">
        <v>33</v>
      </c>
      <c r="F16" s="1">
        <v>34</v>
      </c>
      <c r="G16" s="1">
        <v>23</v>
      </c>
      <c r="H16" s="1"/>
      <c r="I16" s="36">
        <v>108</v>
      </c>
      <c r="J16" s="36">
        <v>14</v>
      </c>
    </row>
    <row r="17" spans="1:10" x14ac:dyDescent="0.25">
      <c r="A17" s="1"/>
      <c r="B17" s="1" t="s">
        <v>79</v>
      </c>
      <c r="C17" s="1" t="s">
        <v>27</v>
      </c>
      <c r="D17" s="1">
        <v>17</v>
      </c>
      <c r="E17" s="1">
        <v>25</v>
      </c>
      <c r="F17" s="1">
        <v>39</v>
      </c>
      <c r="G17" s="1">
        <v>25</v>
      </c>
      <c r="H17" s="1"/>
      <c r="I17" s="36">
        <v>106</v>
      </c>
      <c r="J17" s="36">
        <v>16</v>
      </c>
    </row>
    <row r="18" spans="1:10" x14ac:dyDescent="0.25">
      <c r="A18" s="1"/>
      <c r="B18" s="1" t="s">
        <v>64</v>
      </c>
      <c r="C18" s="1" t="s">
        <v>27</v>
      </c>
      <c r="D18" s="1">
        <v>15</v>
      </c>
      <c r="E18" s="1">
        <v>35</v>
      </c>
      <c r="F18" s="1">
        <v>36</v>
      </c>
      <c r="G18" s="1">
        <v>17</v>
      </c>
      <c r="H18" s="1"/>
      <c r="I18" s="36">
        <v>103</v>
      </c>
      <c r="J18" s="36">
        <v>17</v>
      </c>
    </row>
    <row r="19" spans="1:10" x14ac:dyDescent="0.25">
      <c r="A19" s="1"/>
      <c r="B19" s="1" t="s">
        <v>68</v>
      </c>
      <c r="C19" s="1" t="s">
        <v>27</v>
      </c>
      <c r="D19" s="1">
        <v>35</v>
      </c>
      <c r="E19" s="1">
        <v>24</v>
      </c>
      <c r="F19" s="1">
        <v>18</v>
      </c>
      <c r="G19" s="1">
        <v>26</v>
      </c>
      <c r="H19" s="1"/>
      <c r="I19" s="36">
        <v>103</v>
      </c>
      <c r="J19" s="36">
        <v>17</v>
      </c>
    </row>
    <row r="20" spans="1:10" x14ac:dyDescent="0.25">
      <c r="A20" s="1"/>
      <c r="B20" s="1" t="s">
        <v>75</v>
      </c>
      <c r="C20" s="1" t="s">
        <v>27</v>
      </c>
      <c r="D20" s="1">
        <v>16</v>
      </c>
      <c r="E20" s="1">
        <v>26</v>
      </c>
      <c r="F20" s="1">
        <v>34</v>
      </c>
      <c r="G20" s="1">
        <v>27</v>
      </c>
      <c r="H20" s="1"/>
      <c r="I20" s="36">
        <v>103</v>
      </c>
      <c r="J20" s="36">
        <v>17</v>
      </c>
    </row>
    <row r="21" spans="1:10" x14ac:dyDescent="0.25">
      <c r="A21" s="1"/>
      <c r="B21" s="1" t="s">
        <v>77</v>
      </c>
      <c r="C21" s="1" t="s">
        <v>27</v>
      </c>
      <c r="D21" s="1">
        <v>27</v>
      </c>
      <c r="E21" s="1">
        <v>23</v>
      </c>
      <c r="F21" s="1">
        <v>27</v>
      </c>
      <c r="G21" s="1">
        <v>26</v>
      </c>
      <c r="H21" s="1"/>
      <c r="I21" s="36">
        <v>103</v>
      </c>
      <c r="J21" s="36">
        <v>17</v>
      </c>
    </row>
    <row r="22" spans="1:10" x14ac:dyDescent="0.25">
      <c r="A22" s="1"/>
      <c r="B22" s="1" t="s">
        <v>78</v>
      </c>
      <c r="C22" s="1" t="s">
        <v>27</v>
      </c>
      <c r="D22" s="1">
        <v>25</v>
      </c>
      <c r="E22" s="1">
        <v>27</v>
      </c>
      <c r="F22" s="1">
        <v>26</v>
      </c>
      <c r="G22" s="1">
        <v>23</v>
      </c>
      <c r="H22" s="1"/>
      <c r="I22" s="36">
        <v>101</v>
      </c>
      <c r="J22" s="36">
        <v>21</v>
      </c>
    </row>
    <row r="23" spans="1:10" x14ac:dyDescent="0.25">
      <c r="A23" s="1"/>
      <c r="B23" s="1" t="s">
        <v>81</v>
      </c>
      <c r="C23" s="1" t="s">
        <v>27</v>
      </c>
      <c r="D23" s="1">
        <v>21</v>
      </c>
      <c r="E23" s="1">
        <v>25</v>
      </c>
      <c r="F23" s="1">
        <v>26</v>
      </c>
      <c r="G23" s="1">
        <v>26</v>
      </c>
      <c r="H23" s="1"/>
      <c r="I23" s="36">
        <v>98</v>
      </c>
      <c r="J23" s="36">
        <v>22</v>
      </c>
    </row>
    <row r="24" spans="1:10" x14ac:dyDescent="0.25">
      <c r="A24" s="1"/>
      <c r="B24" s="1" t="s">
        <v>47</v>
      </c>
      <c r="C24" s="1" t="s">
        <v>27</v>
      </c>
      <c r="D24" s="1">
        <v>31</v>
      </c>
      <c r="E24" s="1">
        <v>27</v>
      </c>
      <c r="F24" s="1">
        <v>23</v>
      </c>
      <c r="G24" s="1">
        <v>16</v>
      </c>
      <c r="H24" s="1"/>
      <c r="I24" s="36">
        <v>97</v>
      </c>
      <c r="J24" s="36">
        <v>23</v>
      </c>
    </row>
    <row r="25" spans="1:10" x14ac:dyDescent="0.25">
      <c r="A25" s="1"/>
      <c r="B25" s="1" t="s">
        <v>42</v>
      </c>
      <c r="C25" s="1" t="s">
        <v>27</v>
      </c>
      <c r="D25" s="1">
        <v>22</v>
      </c>
      <c r="E25" s="1">
        <v>25</v>
      </c>
      <c r="F25" s="1">
        <v>17</v>
      </c>
      <c r="G25" s="1">
        <v>31</v>
      </c>
      <c r="H25" s="1"/>
      <c r="I25" s="36">
        <v>95</v>
      </c>
      <c r="J25" s="36">
        <v>24</v>
      </c>
    </row>
    <row r="26" spans="1:10" x14ac:dyDescent="0.25">
      <c r="A26" s="1"/>
      <c r="B26" s="1" t="s">
        <v>36</v>
      </c>
      <c r="C26" s="1" t="s">
        <v>27</v>
      </c>
      <c r="D26" s="1">
        <v>27</v>
      </c>
      <c r="E26" s="1">
        <v>18</v>
      </c>
      <c r="F26" s="1">
        <v>23</v>
      </c>
      <c r="G26" s="1">
        <v>26</v>
      </c>
      <c r="H26" s="1"/>
      <c r="I26" s="36">
        <v>94</v>
      </c>
      <c r="J26" s="36">
        <v>25</v>
      </c>
    </row>
    <row r="27" spans="1:10" x14ac:dyDescent="0.25">
      <c r="A27" s="1"/>
      <c r="B27" s="1" t="s">
        <v>65</v>
      </c>
      <c r="C27" s="1" t="s">
        <v>27</v>
      </c>
      <c r="D27" s="1">
        <v>25</v>
      </c>
      <c r="E27" s="1">
        <v>26</v>
      </c>
      <c r="F27" s="1">
        <v>17</v>
      </c>
      <c r="G27" s="1">
        <v>26</v>
      </c>
      <c r="H27" s="1"/>
      <c r="I27" s="36">
        <v>94</v>
      </c>
      <c r="J27" s="36">
        <v>25</v>
      </c>
    </row>
    <row r="28" spans="1:10" x14ac:dyDescent="0.25">
      <c r="A28" s="1"/>
      <c r="B28" s="1" t="s">
        <v>89</v>
      </c>
      <c r="C28" s="1" t="s">
        <v>27</v>
      </c>
      <c r="D28" s="1">
        <v>15</v>
      </c>
      <c r="E28" s="1">
        <v>26</v>
      </c>
      <c r="F28" s="1">
        <v>27</v>
      </c>
      <c r="G28" s="1">
        <v>26</v>
      </c>
      <c r="H28" s="1"/>
      <c r="I28" s="36">
        <v>94</v>
      </c>
      <c r="J28" s="36">
        <v>25</v>
      </c>
    </row>
    <row r="29" spans="1:10" x14ac:dyDescent="0.25">
      <c r="A29" s="1"/>
      <c r="B29" s="1" t="s">
        <v>43</v>
      </c>
      <c r="C29" s="1" t="s">
        <v>27</v>
      </c>
      <c r="D29" s="1">
        <v>26</v>
      </c>
      <c r="E29" s="1">
        <v>18</v>
      </c>
      <c r="F29" s="1">
        <v>35</v>
      </c>
      <c r="G29" s="1">
        <v>13</v>
      </c>
      <c r="H29" s="1"/>
      <c r="I29" s="36">
        <v>92</v>
      </c>
      <c r="J29" s="36">
        <v>28</v>
      </c>
    </row>
    <row r="30" spans="1:10" x14ac:dyDescent="0.25">
      <c r="A30" s="1"/>
      <c r="B30" s="1" t="s">
        <v>53</v>
      </c>
      <c r="C30" s="1" t="s">
        <v>27</v>
      </c>
      <c r="D30" s="1">
        <v>27</v>
      </c>
      <c r="E30" s="1">
        <v>16</v>
      </c>
      <c r="F30" s="1">
        <v>20</v>
      </c>
      <c r="G30" s="1">
        <v>27</v>
      </c>
      <c r="H30" s="1"/>
      <c r="I30" s="36">
        <v>90</v>
      </c>
      <c r="J30" s="36">
        <v>29</v>
      </c>
    </row>
    <row r="31" spans="1:10" x14ac:dyDescent="0.25">
      <c r="A31" s="1"/>
      <c r="B31" s="1" t="s">
        <v>70</v>
      </c>
      <c r="C31" s="1" t="s">
        <v>27</v>
      </c>
      <c r="D31" s="1">
        <v>18</v>
      </c>
      <c r="E31" s="1">
        <v>16</v>
      </c>
      <c r="F31" s="1">
        <v>33</v>
      </c>
      <c r="G31" s="1">
        <v>23</v>
      </c>
      <c r="H31" s="1"/>
      <c r="I31" s="36">
        <v>90</v>
      </c>
      <c r="J31" s="36">
        <v>29</v>
      </c>
    </row>
    <row r="32" spans="1:10" x14ac:dyDescent="0.25">
      <c r="A32" s="1"/>
      <c r="B32" s="1" t="s">
        <v>50</v>
      </c>
      <c r="C32" s="1" t="s">
        <v>27</v>
      </c>
      <c r="D32" s="1">
        <v>15</v>
      </c>
      <c r="E32" s="1">
        <v>27</v>
      </c>
      <c r="F32" s="1">
        <v>17</v>
      </c>
      <c r="G32" s="1">
        <v>30</v>
      </c>
      <c r="H32" s="1"/>
      <c r="I32" s="36">
        <v>89</v>
      </c>
      <c r="J32" s="36">
        <v>31</v>
      </c>
    </row>
    <row r="33" spans="1:10" x14ac:dyDescent="0.25">
      <c r="A33" s="1"/>
      <c r="B33" s="1" t="s">
        <v>90</v>
      </c>
      <c r="C33" s="1" t="s">
        <v>27</v>
      </c>
      <c r="D33" s="1">
        <v>27</v>
      </c>
      <c r="E33" s="1">
        <v>23</v>
      </c>
      <c r="F33" s="1">
        <v>24</v>
      </c>
      <c r="G33" s="1">
        <v>15</v>
      </c>
      <c r="H33" s="1"/>
      <c r="I33" s="36">
        <v>89</v>
      </c>
      <c r="J33" s="36">
        <v>31</v>
      </c>
    </row>
    <row r="34" spans="1:10" x14ac:dyDescent="0.25">
      <c r="A34" s="1"/>
      <c r="B34" s="1" t="s">
        <v>113</v>
      </c>
      <c r="C34" s="1" t="s">
        <v>27</v>
      </c>
      <c r="D34" s="1">
        <v>22</v>
      </c>
      <c r="E34" s="1">
        <v>25</v>
      </c>
      <c r="F34" s="1">
        <v>25</v>
      </c>
      <c r="G34" s="1">
        <v>16</v>
      </c>
      <c r="H34" s="1"/>
      <c r="I34" s="36">
        <v>88</v>
      </c>
      <c r="J34" s="36">
        <v>33</v>
      </c>
    </row>
    <row r="35" spans="1:10" x14ac:dyDescent="0.25">
      <c r="A35" s="1"/>
      <c r="B35" s="1" t="s">
        <v>74</v>
      </c>
      <c r="C35" s="1" t="s">
        <v>27</v>
      </c>
      <c r="D35" s="1">
        <v>16</v>
      </c>
      <c r="E35" s="1">
        <v>24</v>
      </c>
      <c r="F35" s="1">
        <v>26</v>
      </c>
      <c r="G35" s="1">
        <v>18</v>
      </c>
      <c r="H35" s="1"/>
      <c r="I35" s="36">
        <v>84</v>
      </c>
      <c r="J35" s="36">
        <v>34</v>
      </c>
    </row>
    <row r="36" spans="1:10" x14ac:dyDescent="0.25">
      <c r="A36" s="1"/>
      <c r="B36" s="1" t="s">
        <v>88</v>
      </c>
      <c r="C36" s="1" t="s">
        <v>27</v>
      </c>
      <c r="D36" s="1">
        <v>16</v>
      </c>
      <c r="E36" s="1">
        <v>17</v>
      </c>
      <c r="F36" s="1">
        <v>26</v>
      </c>
      <c r="G36" s="1">
        <v>25</v>
      </c>
      <c r="H36" s="1"/>
      <c r="I36" s="36">
        <v>84</v>
      </c>
      <c r="J36" s="36">
        <v>34</v>
      </c>
    </row>
    <row r="37" spans="1:10" x14ac:dyDescent="0.25">
      <c r="A37" s="1"/>
      <c r="B37" s="1" t="s">
        <v>94</v>
      </c>
      <c r="C37" s="1" t="s">
        <v>27</v>
      </c>
      <c r="D37" s="1">
        <v>24</v>
      </c>
      <c r="E37" s="1">
        <v>26</v>
      </c>
      <c r="F37" s="1">
        <v>21</v>
      </c>
      <c r="G37" s="1">
        <v>13</v>
      </c>
      <c r="H37" s="1"/>
      <c r="I37" s="36">
        <v>84</v>
      </c>
      <c r="J37" s="36">
        <v>34</v>
      </c>
    </row>
    <row r="38" spans="1:10" x14ac:dyDescent="0.25">
      <c r="A38" s="1"/>
      <c r="B38" s="1" t="s">
        <v>80</v>
      </c>
      <c r="C38" s="1" t="s">
        <v>27</v>
      </c>
      <c r="D38" s="1">
        <v>32</v>
      </c>
      <c r="E38" s="1">
        <v>17</v>
      </c>
      <c r="F38" s="1">
        <v>16</v>
      </c>
      <c r="G38" s="1">
        <v>18</v>
      </c>
      <c r="H38" s="1"/>
      <c r="I38" s="36">
        <v>83</v>
      </c>
      <c r="J38" s="36">
        <v>37</v>
      </c>
    </row>
    <row r="39" spans="1:10" x14ac:dyDescent="0.25">
      <c r="A39" s="1"/>
      <c r="B39" s="1" t="s">
        <v>83</v>
      </c>
      <c r="C39" s="1" t="s">
        <v>27</v>
      </c>
      <c r="D39" s="1">
        <v>25</v>
      </c>
      <c r="E39" s="1">
        <v>26</v>
      </c>
      <c r="F39" s="1">
        <v>16</v>
      </c>
      <c r="G39" s="1">
        <v>16</v>
      </c>
      <c r="H39" s="1"/>
      <c r="I39" s="36">
        <v>83</v>
      </c>
      <c r="J39" s="36">
        <v>37</v>
      </c>
    </row>
    <row r="40" spans="1:10" x14ac:dyDescent="0.25">
      <c r="A40" s="1"/>
      <c r="B40" s="1" t="s">
        <v>40</v>
      </c>
      <c r="C40" s="1" t="s">
        <v>27</v>
      </c>
      <c r="D40" s="1">
        <v>16</v>
      </c>
      <c r="E40" s="1">
        <v>17</v>
      </c>
      <c r="F40" s="1">
        <v>18</v>
      </c>
      <c r="G40" s="1">
        <v>25</v>
      </c>
      <c r="H40" s="1"/>
      <c r="I40" s="36">
        <v>76</v>
      </c>
      <c r="J40" s="36">
        <v>39</v>
      </c>
    </row>
    <row r="41" spans="1:10" x14ac:dyDescent="0.25">
      <c r="A41" s="1"/>
      <c r="B41" s="1" t="s">
        <v>46</v>
      </c>
      <c r="C41" s="1" t="s">
        <v>27</v>
      </c>
      <c r="D41" s="1">
        <v>16</v>
      </c>
      <c r="E41" s="1">
        <v>26</v>
      </c>
      <c r="F41" s="1">
        <v>25</v>
      </c>
      <c r="G41" s="1">
        <v>8</v>
      </c>
      <c r="H41" s="1"/>
      <c r="I41" s="36">
        <v>75</v>
      </c>
      <c r="J41" s="36">
        <v>40</v>
      </c>
    </row>
    <row r="42" spans="1:10" x14ac:dyDescent="0.25">
      <c r="A42" s="1"/>
      <c r="B42" s="1" t="s">
        <v>73</v>
      </c>
      <c r="C42" s="1" t="s">
        <v>27</v>
      </c>
      <c r="D42" s="1">
        <v>17</v>
      </c>
      <c r="E42" s="1">
        <v>17</v>
      </c>
      <c r="F42" s="1">
        <v>24</v>
      </c>
      <c r="G42" s="1">
        <v>17</v>
      </c>
      <c r="H42" s="1"/>
      <c r="I42" s="36">
        <v>75</v>
      </c>
      <c r="J42" s="36">
        <v>40</v>
      </c>
    </row>
    <row r="43" spans="1:10" x14ac:dyDescent="0.25">
      <c r="A43" s="1"/>
      <c r="B43" s="1" t="s">
        <v>99</v>
      </c>
      <c r="C43" s="1" t="s">
        <v>27</v>
      </c>
      <c r="D43" s="1">
        <v>17</v>
      </c>
      <c r="E43" s="1">
        <v>16</v>
      </c>
      <c r="F43" s="1">
        <v>26</v>
      </c>
      <c r="G43" s="1">
        <v>16</v>
      </c>
      <c r="H43" s="1"/>
      <c r="I43" s="36">
        <v>75</v>
      </c>
      <c r="J43" s="36">
        <v>40</v>
      </c>
    </row>
    <row r="44" spans="1:10" x14ac:dyDescent="0.25">
      <c r="A44" s="1"/>
      <c r="B44" s="1" t="s">
        <v>93</v>
      </c>
      <c r="C44" s="1" t="s">
        <v>27</v>
      </c>
      <c r="D44" s="1">
        <v>21</v>
      </c>
      <c r="E44" s="1">
        <v>18</v>
      </c>
      <c r="F44" s="1">
        <v>8</v>
      </c>
      <c r="G44" s="1">
        <v>27</v>
      </c>
      <c r="H44" s="1"/>
      <c r="I44" s="36">
        <v>74</v>
      </c>
      <c r="J44" s="36">
        <v>43</v>
      </c>
    </row>
    <row r="45" spans="1:10" x14ac:dyDescent="0.25">
      <c r="A45" s="1"/>
      <c r="B45" s="1" t="s">
        <v>38</v>
      </c>
      <c r="C45" s="1" t="s">
        <v>27</v>
      </c>
      <c r="D45" s="1">
        <v>15</v>
      </c>
      <c r="E45" s="1">
        <v>25</v>
      </c>
      <c r="F45" s="1">
        <v>25</v>
      </c>
      <c r="G45" s="1">
        <v>7</v>
      </c>
      <c r="H45" s="1"/>
      <c r="I45" s="36">
        <v>72</v>
      </c>
      <c r="J45" s="36">
        <v>44</v>
      </c>
    </row>
    <row r="46" spans="1:10" x14ac:dyDescent="0.25">
      <c r="A46" s="1"/>
      <c r="B46" s="1" t="s">
        <v>41</v>
      </c>
      <c r="C46" s="1" t="s">
        <v>27</v>
      </c>
      <c r="D46" s="1">
        <v>9</v>
      </c>
      <c r="E46" s="1">
        <v>16</v>
      </c>
      <c r="F46" s="1">
        <v>14</v>
      </c>
      <c r="G46" s="1">
        <v>33</v>
      </c>
      <c r="H46" s="1"/>
      <c r="I46" s="36">
        <v>72</v>
      </c>
      <c r="J46" s="36">
        <v>44</v>
      </c>
    </row>
    <row r="47" spans="1:10" x14ac:dyDescent="0.25">
      <c r="A47" s="1"/>
      <c r="B47" s="1" t="s">
        <v>98</v>
      </c>
      <c r="C47" s="1" t="s">
        <v>27</v>
      </c>
      <c r="D47" s="1">
        <v>16</v>
      </c>
      <c r="E47" s="1">
        <v>17</v>
      </c>
      <c r="F47" s="1">
        <v>18</v>
      </c>
      <c r="G47" s="1">
        <v>18</v>
      </c>
      <c r="H47" s="1"/>
      <c r="I47" s="36">
        <v>69</v>
      </c>
      <c r="J47" s="36">
        <v>46</v>
      </c>
    </row>
    <row r="48" spans="1:10" x14ac:dyDescent="0.25">
      <c r="A48" s="1"/>
      <c r="B48" s="1" t="s">
        <v>96</v>
      </c>
      <c r="C48" s="1" t="s">
        <v>27</v>
      </c>
      <c r="D48" s="1">
        <v>18</v>
      </c>
      <c r="E48" s="1">
        <v>8</v>
      </c>
      <c r="F48" s="1">
        <v>26</v>
      </c>
      <c r="G48" s="1">
        <v>17</v>
      </c>
      <c r="H48" s="1"/>
      <c r="I48" s="36">
        <v>69</v>
      </c>
      <c r="J48" s="36">
        <v>46</v>
      </c>
    </row>
    <row r="49" spans="1:10" x14ac:dyDescent="0.25">
      <c r="A49" s="1"/>
      <c r="B49" s="1" t="s">
        <v>52</v>
      </c>
      <c r="C49" s="1" t="s">
        <v>27</v>
      </c>
      <c r="D49" s="1">
        <v>16</v>
      </c>
      <c r="E49" s="1">
        <v>17</v>
      </c>
      <c r="F49" s="1">
        <v>26</v>
      </c>
      <c r="G49" s="1">
        <v>9</v>
      </c>
      <c r="H49" s="1"/>
      <c r="I49" s="36">
        <v>68</v>
      </c>
      <c r="J49" s="36">
        <v>48</v>
      </c>
    </row>
    <row r="50" spans="1:10" x14ac:dyDescent="0.25">
      <c r="A50" s="1"/>
      <c r="B50" s="1" t="s">
        <v>55</v>
      </c>
      <c r="C50" s="1" t="s">
        <v>27</v>
      </c>
      <c r="D50" s="1">
        <v>18</v>
      </c>
      <c r="E50" s="1">
        <v>26</v>
      </c>
      <c r="F50" s="1">
        <v>9</v>
      </c>
      <c r="G50" s="1">
        <v>15</v>
      </c>
      <c r="H50" s="1"/>
      <c r="I50" s="36">
        <v>68</v>
      </c>
      <c r="J50" s="36">
        <v>48</v>
      </c>
    </row>
    <row r="51" spans="1:10" x14ac:dyDescent="0.25">
      <c r="A51" s="1"/>
      <c r="B51" s="1" t="s">
        <v>85</v>
      </c>
      <c r="C51" s="1" t="s">
        <v>27</v>
      </c>
      <c r="D51" s="1">
        <v>16</v>
      </c>
      <c r="E51" s="1">
        <v>16</v>
      </c>
      <c r="F51" s="1">
        <v>17</v>
      </c>
      <c r="G51" s="1">
        <v>17</v>
      </c>
      <c r="H51" s="1"/>
      <c r="I51" s="36">
        <v>66</v>
      </c>
      <c r="J51" s="36">
        <v>50</v>
      </c>
    </row>
    <row r="52" spans="1:10" x14ac:dyDescent="0.25">
      <c r="A52" s="1"/>
      <c r="B52" s="1" t="s">
        <v>116</v>
      </c>
      <c r="C52" s="1" t="s">
        <v>27</v>
      </c>
      <c r="D52" s="1">
        <v>17</v>
      </c>
      <c r="E52" s="1">
        <v>8</v>
      </c>
      <c r="F52" s="1">
        <v>26</v>
      </c>
      <c r="G52" s="1">
        <v>14</v>
      </c>
      <c r="H52" s="1"/>
      <c r="I52" s="36">
        <v>65</v>
      </c>
      <c r="J52" s="36">
        <v>51</v>
      </c>
    </row>
    <row r="53" spans="1:10" x14ac:dyDescent="0.25">
      <c r="A53" s="1"/>
      <c r="B53" s="1" t="s">
        <v>95</v>
      </c>
      <c r="C53" s="1" t="s">
        <v>27</v>
      </c>
      <c r="D53" s="1">
        <v>13</v>
      </c>
      <c r="E53" s="1">
        <v>8</v>
      </c>
      <c r="F53" s="1">
        <v>16</v>
      </c>
      <c r="G53" s="1">
        <v>25</v>
      </c>
      <c r="H53" s="1"/>
      <c r="I53" s="36">
        <v>62</v>
      </c>
      <c r="J53" s="36">
        <v>52</v>
      </c>
    </row>
    <row r="54" spans="1:10" x14ac:dyDescent="0.25">
      <c r="A54" s="1"/>
      <c r="B54" s="1" t="s">
        <v>44</v>
      </c>
      <c r="C54" s="1" t="s">
        <v>27</v>
      </c>
      <c r="D54" s="1">
        <v>18</v>
      </c>
      <c r="E54" s="1">
        <v>22</v>
      </c>
      <c r="F54" s="1">
        <v>13</v>
      </c>
      <c r="G54" s="1">
        <v>8</v>
      </c>
      <c r="H54" s="1"/>
      <c r="I54" s="36">
        <v>61</v>
      </c>
      <c r="J54" s="36">
        <v>53</v>
      </c>
    </row>
    <row r="55" spans="1:10" x14ac:dyDescent="0.25">
      <c r="A55" s="1"/>
      <c r="B55" s="1" t="s">
        <v>92</v>
      </c>
      <c r="C55" s="1" t="s">
        <v>27</v>
      </c>
      <c r="D55" s="1">
        <v>18</v>
      </c>
      <c r="E55" s="1">
        <v>27</v>
      </c>
      <c r="F55" s="1">
        <v>8</v>
      </c>
      <c r="G55" s="1">
        <v>8</v>
      </c>
      <c r="H55" s="1"/>
      <c r="I55" s="36">
        <v>61</v>
      </c>
      <c r="J55" s="36">
        <v>53</v>
      </c>
    </row>
    <row r="56" spans="1:10" x14ac:dyDescent="0.25">
      <c r="A56" s="1"/>
      <c r="B56" s="1" t="s">
        <v>60</v>
      </c>
      <c r="C56" s="1" t="s">
        <v>27</v>
      </c>
      <c r="D56" s="1">
        <v>18</v>
      </c>
      <c r="E56" s="1">
        <v>17</v>
      </c>
      <c r="F56" s="1">
        <v>16</v>
      </c>
      <c r="G56" s="1">
        <v>8</v>
      </c>
      <c r="H56" s="1"/>
      <c r="I56" s="36">
        <v>59</v>
      </c>
      <c r="J56" s="36">
        <v>55</v>
      </c>
    </row>
    <row r="57" spans="1:10" x14ac:dyDescent="0.25">
      <c r="A57" s="1"/>
      <c r="B57" s="1" t="s">
        <v>45</v>
      </c>
      <c r="C57" s="1" t="s">
        <v>27</v>
      </c>
      <c r="D57" s="1">
        <v>16</v>
      </c>
      <c r="E57" s="1">
        <v>8</v>
      </c>
      <c r="F57" s="1">
        <v>13</v>
      </c>
      <c r="G57" s="1">
        <v>20</v>
      </c>
      <c r="H57" s="1"/>
      <c r="I57" s="36">
        <v>57</v>
      </c>
      <c r="J57" s="36">
        <v>56</v>
      </c>
    </row>
    <row r="58" spans="1:10" x14ac:dyDescent="0.25">
      <c r="A58" s="1"/>
      <c r="B58" s="1" t="s">
        <v>57</v>
      </c>
      <c r="C58" s="1" t="s">
        <v>27</v>
      </c>
      <c r="D58" s="1">
        <v>15</v>
      </c>
      <c r="E58" s="1">
        <v>16</v>
      </c>
      <c r="F58" s="1">
        <v>16</v>
      </c>
      <c r="G58" s="1">
        <v>8</v>
      </c>
      <c r="H58" s="1"/>
      <c r="I58" s="36">
        <v>55</v>
      </c>
      <c r="J58" s="36">
        <v>57</v>
      </c>
    </row>
    <row r="59" spans="1:10" x14ac:dyDescent="0.25">
      <c r="A59" s="1"/>
      <c r="B59" s="1" t="s">
        <v>58</v>
      </c>
      <c r="C59" s="1" t="s">
        <v>27</v>
      </c>
      <c r="D59" s="1">
        <v>17</v>
      </c>
      <c r="E59" s="1">
        <v>13</v>
      </c>
      <c r="F59" s="1">
        <v>8</v>
      </c>
      <c r="G59" s="1">
        <v>17</v>
      </c>
      <c r="H59" s="1"/>
      <c r="I59" s="36">
        <v>55</v>
      </c>
      <c r="J59" s="36">
        <v>57</v>
      </c>
    </row>
    <row r="60" spans="1:10" x14ac:dyDescent="0.25">
      <c r="A60" s="1"/>
      <c r="B60" s="1" t="s">
        <v>84</v>
      </c>
      <c r="C60" s="1" t="s">
        <v>27</v>
      </c>
      <c r="D60" s="1">
        <v>15</v>
      </c>
      <c r="E60" s="1">
        <v>9</v>
      </c>
      <c r="F60" s="1">
        <v>14</v>
      </c>
      <c r="G60" s="1">
        <v>17</v>
      </c>
      <c r="H60" s="1"/>
      <c r="I60" s="36">
        <v>55</v>
      </c>
      <c r="J60" s="36">
        <v>57</v>
      </c>
    </row>
    <row r="61" spans="1:10" x14ac:dyDescent="0.25">
      <c r="A61" s="1"/>
      <c r="B61" s="1" t="s">
        <v>86</v>
      </c>
      <c r="C61" s="1" t="s">
        <v>27</v>
      </c>
      <c r="D61" s="1">
        <v>9</v>
      </c>
      <c r="E61" s="1">
        <v>17</v>
      </c>
      <c r="F61" s="1">
        <v>12</v>
      </c>
      <c r="G61" s="1">
        <v>17</v>
      </c>
      <c r="H61" s="1"/>
      <c r="I61" s="36">
        <v>55</v>
      </c>
      <c r="J61" s="36">
        <v>57</v>
      </c>
    </row>
    <row r="62" spans="1:10" x14ac:dyDescent="0.25">
      <c r="A62" s="1"/>
      <c r="B62" s="1" t="s">
        <v>54</v>
      </c>
      <c r="C62" s="1" t="s">
        <v>27</v>
      </c>
      <c r="D62" s="1">
        <v>8</v>
      </c>
      <c r="E62" s="1">
        <v>16</v>
      </c>
      <c r="F62" s="1">
        <v>13</v>
      </c>
      <c r="G62" s="1">
        <v>17</v>
      </c>
      <c r="H62" s="1"/>
      <c r="I62" s="36">
        <v>54</v>
      </c>
      <c r="J62" s="36">
        <v>61</v>
      </c>
    </row>
    <row r="63" spans="1:10" x14ac:dyDescent="0.25">
      <c r="A63" s="1"/>
      <c r="B63" s="1" t="s">
        <v>59</v>
      </c>
      <c r="C63" s="1" t="s">
        <v>27</v>
      </c>
      <c r="D63" s="1">
        <v>17</v>
      </c>
      <c r="E63" s="1">
        <v>17</v>
      </c>
      <c r="F63" s="1">
        <v>12</v>
      </c>
      <c r="G63" s="1">
        <v>8</v>
      </c>
      <c r="H63" s="1"/>
      <c r="I63" s="36">
        <v>54</v>
      </c>
      <c r="J63" s="36">
        <v>61</v>
      </c>
    </row>
    <row r="64" spans="1:10" x14ac:dyDescent="0.25">
      <c r="A64" s="1"/>
      <c r="B64" s="1" t="s">
        <v>114</v>
      </c>
      <c r="C64" s="1" t="s">
        <v>27</v>
      </c>
      <c r="D64" s="1"/>
      <c r="E64" s="1"/>
      <c r="F64" s="1">
        <v>24</v>
      </c>
      <c r="G64" s="1">
        <v>25</v>
      </c>
      <c r="H64" s="1"/>
      <c r="I64" s="36">
        <v>49</v>
      </c>
      <c r="J64" s="36">
        <v>63</v>
      </c>
    </row>
    <row r="65" spans="1:10" x14ac:dyDescent="0.25">
      <c r="A65" s="1"/>
      <c r="B65" s="1" t="s">
        <v>117</v>
      </c>
      <c r="C65" s="1" t="s">
        <v>27</v>
      </c>
      <c r="D65" s="1">
        <v>8</v>
      </c>
      <c r="E65" s="1">
        <v>13</v>
      </c>
      <c r="F65" s="1">
        <v>18</v>
      </c>
      <c r="G65" s="1">
        <v>9</v>
      </c>
      <c r="H65" s="1"/>
      <c r="I65" s="36">
        <v>48</v>
      </c>
      <c r="J65" s="36">
        <v>64</v>
      </c>
    </row>
    <row r="66" spans="1:10" x14ac:dyDescent="0.25">
      <c r="A66" s="1"/>
      <c r="B66" s="1" t="s">
        <v>87</v>
      </c>
      <c r="C66" s="1" t="s">
        <v>27</v>
      </c>
      <c r="D66" s="1">
        <v>8</v>
      </c>
      <c r="E66" s="1">
        <v>17</v>
      </c>
      <c r="F66" s="1">
        <v>7</v>
      </c>
      <c r="G66" s="1">
        <v>16</v>
      </c>
      <c r="H66" s="1"/>
      <c r="I66" s="36">
        <v>48</v>
      </c>
      <c r="J66" s="36">
        <v>64</v>
      </c>
    </row>
    <row r="67" spans="1:10" x14ac:dyDescent="0.25">
      <c r="A67" s="1"/>
      <c r="B67" s="1" t="s">
        <v>97</v>
      </c>
      <c r="C67" s="1" t="s">
        <v>27</v>
      </c>
      <c r="D67" s="1">
        <v>15</v>
      </c>
      <c r="E67" s="1">
        <v>8</v>
      </c>
      <c r="F67" s="1">
        <v>17</v>
      </c>
      <c r="G67" s="1">
        <v>8</v>
      </c>
      <c r="H67" s="1"/>
      <c r="I67" s="36">
        <v>48</v>
      </c>
      <c r="J67" s="36">
        <v>64</v>
      </c>
    </row>
    <row r="68" spans="1:10" x14ac:dyDescent="0.25">
      <c r="A68" s="1"/>
      <c r="B68" s="1" t="s">
        <v>72</v>
      </c>
      <c r="C68" s="1" t="s">
        <v>27</v>
      </c>
      <c r="D68" s="1">
        <v>17</v>
      </c>
      <c r="E68" s="1">
        <v>25</v>
      </c>
      <c r="F68" s="1"/>
      <c r="G68" s="1"/>
      <c r="H68" s="1"/>
      <c r="I68" s="36">
        <v>42</v>
      </c>
      <c r="J68" s="36">
        <v>67</v>
      </c>
    </row>
    <row r="69" spans="1:10" x14ac:dyDescent="0.25">
      <c r="A69" s="1"/>
      <c r="B69" s="1" t="s">
        <v>62</v>
      </c>
      <c r="C69" s="1" t="s">
        <v>27</v>
      </c>
      <c r="D69" s="1">
        <v>14</v>
      </c>
      <c r="E69" s="1">
        <v>8</v>
      </c>
      <c r="F69" s="1">
        <v>9</v>
      </c>
      <c r="G69" s="1">
        <v>9</v>
      </c>
      <c r="H69" s="1"/>
      <c r="I69" s="36">
        <v>40</v>
      </c>
      <c r="J69" s="36">
        <v>68</v>
      </c>
    </row>
    <row r="70" spans="1:10" x14ac:dyDescent="0.25">
      <c r="A70" s="1"/>
      <c r="B70" s="1" t="s">
        <v>56</v>
      </c>
      <c r="C70" s="1" t="s">
        <v>27</v>
      </c>
      <c r="D70" s="1">
        <v>7</v>
      </c>
      <c r="E70" s="1">
        <v>9</v>
      </c>
      <c r="F70" s="1">
        <v>7</v>
      </c>
      <c r="G70" s="1">
        <v>16</v>
      </c>
      <c r="H70" s="1"/>
      <c r="I70" s="36">
        <v>39</v>
      </c>
      <c r="J70" s="36">
        <v>69</v>
      </c>
    </row>
  </sheetData>
  <sortState ref="A2:N181">
    <sortCondition descending="1" ref="I2:I18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B10" sqref="B10"/>
    </sheetView>
  </sheetViews>
  <sheetFormatPr defaultRowHeight="15" x14ac:dyDescent="0.25"/>
  <cols>
    <col min="1" max="1" width="16.85546875" bestFit="1" customWidth="1"/>
    <col min="2" max="2" width="17.28515625" customWidth="1"/>
    <col min="3" max="3" width="7" hidden="1" customWidth="1"/>
    <col min="4" max="4" width="6" customWidth="1"/>
    <col min="5" max="6" width="7.7109375" bestFit="1" customWidth="1"/>
    <col min="7" max="7" width="7.5703125" customWidth="1"/>
    <col min="8" max="8" width="8.7109375" hidden="1" customWidth="1"/>
    <col min="9" max="9" width="11.7109375" hidden="1" customWidth="1"/>
    <col min="10" max="10" width="5.28515625" customWidth="1"/>
    <col min="11" max="11" width="4.5703125" customWidth="1"/>
    <col min="12" max="12" width="5.28515625" customWidth="1"/>
    <col min="13" max="13" width="4.7109375" customWidth="1"/>
    <col min="14" max="14" width="1.5703125" customWidth="1"/>
  </cols>
  <sheetData>
    <row r="1" spans="1:14" x14ac:dyDescent="0.25">
      <c r="A1" s="37" t="s">
        <v>24</v>
      </c>
      <c r="B1" s="37" t="s">
        <v>32</v>
      </c>
      <c r="C1" s="37"/>
      <c r="D1" s="37" t="s">
        <v>104</v>
      </c>
      <c r="E1" s="37" t="s">
        <v>105</v>
      </c>
      <c r="F1" s="37" t="s">
        <v>106</v>
      </c>
      <c r="G1" s="37" t="s">
        <v>107</v>
      </c>
      <c r="H1" s="37" t="s">
        <v>108</v>
      </c>
      <c r="I1" s="37" t="s">
        <v>109</v>
      </c>
      <c r="J1" s="37" t="s">
        <v>28</v>
      </c>
      <c r="K1" s="37" t="s">
        <v>29</v>
      </c>
      <c r="L1" s="37" t="s">
        <v>33</v>
      </c>
      <c r="M1" s="37" t="s">
        <v>34</v>
      </c>
      <c r="N1" s="37" t="s">
        <v>110</v>
      </c>
    </row>
    <row r="2" spans="1:14" x14ac:dyDescent="0.25">
      <c r="A2" s="1" t="s">
        <v>6</v>
      </c>
      <c r="B2" s="1" t="s">
        <v>67</v>
      </c>
      <c r="C2" s="1" t="s">
        <v>26</v>
      </c>
      <c r="D2" s="1">
        <v>66</v>
      </c>
      <c r="E2" s="1">
        <v>56</v>
      </c>
      <c r="F2" s="1">
        <v>62</v>
      </c>
      <c r="G2" s="1">
        <v>65</v>
      </c>
      <c r="H2" s="1">
        <v>249</v>
      </c>
      <c r="I2" s="1"/>
      <c r="J2" s="36">
        <v>368</v>
      </c>
      <c r="K2" s="1">
        <v>2</v>
      </c>
      <c r="L2" s="1">
        <v>6</v>
      </c>
      <c r="M2" s="36">
        <v>1</v>
      </c>
      <c r="N2" s="1" t="s">
        <v>112</v>
      </c>
    </row>
    <row r="3" spans="1:14" x14ac:dyDescent="0.25">
      <c r="A3" s="1" t="s">
        <v>16</v>
      </c>
      <c r="B3" s="1" t="s">
        <v>82</v>
      </c>
      <c r="C3" s="1" t="s">
        <v>26</v>
      </c>
      <c r="D3" s="1">
        <v>63</v>
      </c>
      <c r="E3" s="1">
        <v>64</v>
      </c>
      <c r="F3" s="1">
        <v>60</v>
      </c>
      <c r="G3" s="1">
        <v>57</v>
      </c>
      <c r="H3" s="1">
        <v>244</v>
      </c>
      <c r="I3" s="1"/>
      <c r="J3" s="36">
        <v>358</v>
      </c>
      <c r="K3" s="1">
        <v>3</v>
      </c>
      <c r="L3" s="1">
        <v>9</v>
      </c>
      <c r="M3" s="36">
        <v>2</v>
      </c>
      <c r="N3" s="1" t="s">
        <v>112</v>
      </c>
    </row>
    <row r="4" spans="1:14" x14ac:dyDescent="0.25">
      <c r="A4" s="1" t="s">
        <v>7</v>
      </c>
      <c r="B4" s="1" t="s">
        <v>71</v>
      </c>
      <c r="C4" s="1" t="s">
        <v>26</v>
      </c>
      <c r="D4" s="1">
        <v>57</v>
      </c>
      <c r="E4" s="1">
        <v>57</v>
      </c>
      <c r="F4" s="1">
        <v>46</v>
      </c>
      <c r="G4" s="1">
        <v>66</v>
      </c>
      <c r="H4" s="1">
        <v>226</v>
      </c>
      <c r="I4" s="1"/>
      <c r="J4" s="36">
        <v>354</v>
      </c>
      <c r="K4" s="1">
        <v>16</v>
      </c>
      <c r="L4" s="1">
        <v>2</v>
      </c>
      <c r="M4" s="36">
        <v>3</v>
      </c>
      <c r="N4" s="1" t="s">
        <v>112</v>
      </c>
    </row>
    <row r="5" spans="1:14" x14ac:dyDescent="0.25">
      <c r="A5" s="1" t="s">
        <v>6</v>
      </c>
      <c r="B5" s="1" t="s">
        <v>66</v>
      </c>
      <c r="C5" s="1" t="s">
        <v>26</v>
      </c>
      <c r="D5" s="1">
        <v>57</v>
      </c>
      <c r="E5" s="1">
        <v>58</v>
      </c>
      <c r="F5" s="1">
        <v>57</v>
      </c>
      <c r="G5" s="1">
        <v>57</v>
      </c>
      <c r="H5" s="1">
        <v>229</v>
      </c>
      <c r="I5" s="1"/>
      <c r="J5" s="36">
        <v>354</v>
      </c>
      <c r="K5" s="1">
        <v>11</v>
      </c>
      <c r="L5" s="1">
        <v>3</v>
      </c>
      <c r="M5" s="36">
        <v>4</v>
      </c>
      <c r="N5" s="1" t="s">
        <v>112</v>
      </c>
    </row>
    <row r="6" spans="1:14" x14ac:dyDescent="0.25">
      <c r="A6" s="1" t="s">
        <v>6</v>
      </c>
      <c r="B6" s="1" t="s">
        <v>69</v>
      </c>
      <c r="C6" s="1" t="s">
        <v>26</v>
      </c>
      <c r="D6" s="1">
        <v>49</v>
      </c>
      <c r="E6" s="1">
        <v>59</v>
      </c>
      <c r="F6" s="1">
        <v>59</v>
      </c>
      <c r="G6" s="1">
        <v>54</v>
      </c>
      <c r="H6" s="1">
        <v>221</v>
      </c>
      <c r="I6" s="1"/>
      <c r="J6" s="36">
        <v>352</v>
      </c>
      <c r="K6" s="1">
        <v>19</v>
      </c>
      <c r="L6" s="1">
        <v>1</v>
      </c>
      <c r="M6" s="36">
        <v>5</v>
      </c>
      <c r="N6" s="1" t="s">
        <v>112</v>
      </c>
    </row>
    <row r="7" spans="1:14" x14ac:dyDescent="0.25">
      <c r="A7" s="1" t="s">
        <v>5</v>
      </c>
      <c r="B7" s="1" t="s">
        <v>63</v>
      </c>
      <c r="C7" s="1" t="s">
        <v>26</v>
      </c>
      <c r="D7" s="1">
        <v>59</v>
      </c>
      <c r="E7" s="1">
        <v>60</v>
      </c>
      <c r="F7" s="1">
        <v>51</v>
      </c>
      <c r="G7" s="1">
        <v>57</v>
      </c>
      <c r="H7" s="1">
        <v>227</v>
      </c>
      <c r="I7" s="1"/>
      <c r="J7" s="36">
        <v>350</v>
      </c>
      <c r="K7" s="1">
        <v>12</v>
      </c>
      <c r="L7" s="1">
        <v>4</v>
      </c>
      <c r="M7" s="36">
        <v>6</v>
      </c>
      <c r="N7" s="1" t="s">
        <v>112</v>
      </c>
    </row>
    <row r="8" spans="1:14" x14ac:dyDescent="0.25">
      <c r="A8" s="1" t="s">
        <v>5</v>
      </c>
      <c r="B8" s="1" t="s">
        <v>65</v>
      </c>
      <c r="C8" s="1" t="s">
        <v>26</v>
      </c>
      <c r="D8" s="1">
        <v>63</v>
      </c>
      <c r="E8" s="1">
        <v>70</v>
      </c>
      <c r="F8" s="1">
        <v>61</v>
      </c>
      <c r="G8" s="1">
        <v>61</v>
      </c>
      <c r="H8" s="1">
        <v>255</v>
      </c>
      <c r="I8" s="1"/>
      <c r="J8" s="36">
        <v>349</v>
      </c>
      <c r="K8" s="1">
        <v>1</v>
      </c>
      <c r="L8" s="1">
        <v>25</v>
      </c>
      <c r="M8" s="36">
        <v>7</v>
      </c>
      <c r="N8" s="1" t="s">
        <v>112</v>
      </c>
    </row>
    <row r="9" spans="1:14" x14ac:dyDescent="0.25">
      <c r="A9" s="1" t="s">
        <v>6</v>
      </c>
      <c r="B9" s="1" t="s">
        <v>68</v>
      </c>
      <c r="C9" s="1" t="s">
        <v>26</v>
      </c>
      <c r="D9" s="1">
        <v>56</v>
      </c>
      <c r="E9" s="1">
        <v>69</v>
      </c>
      <c r="F9" s="1">
        <v>59</v>
      </c>
      <c r="G9" s="1">
        <v>60</v>
      </c>
      <c r="H9" s="1">
        <v>244</v>
      </c>
      <c r="I9" s="1"/>
      <c r="J9" s="36">
        <v>347</v>
      </c>
      <c r="K9" s="1">
        <v>3</v>
      </c>
      <c r="L9" s="1">
        <v>17</v>
      </c>
      <c r="M9" s="36">
        <v>8</v>
      </c>
      <c r="N9" s="1" t="s">
        <v>112</v>
      </c>
    </row>
    <row r="10" spans="1:14" x14ac:dyDescent="0.25">
      <c r="A10" s="1" t="s">
        <v>8</v>
      </c>
      <c r="B10" s="1" t="s">
        <v>76</v>
      </c>
      <c r="C10" s="1" t="s">
        <v>26</v>
      </c>
      <c r="D10" s="1">
        <v>56</v>
      </c>
      <c r="E10" s="1">
        <v>56</v>
      </c>
      <c r="F10" s="1">
        <v>61</v>
      </c>
      <c r="G10" s="1">
        <v>59</v>
      </c>
      <c r="H10" s="1">
        <v>232</v>
      </c>
      <c r="I10" s="1"/>
      <c r="J10" s="36">
        <v>342</v>
      </c>
      <c r="K10" s="1">
        <v>10</v>
      </c>
      <c r="L10" s="1">
        <v>13</v>
      </c>
      <c r="M10" s="36">
        <v>9</v>
      </c>
      <c r="N10" s="1" t="s">
        <v>112</v>
      </c>
    </row>
    <row r="11" spans="1:14" x14ac:dyDescent="0.25">
      <c r="A11" s="1" t="s">
        <v>2</v>
      </c>
      <c r="B11" s="1" t="s">
        <v>49</v>
      </c>
      <c r="C11" s="1" t="s">
        <v>26</v>
      </c>
      <c r="D11" s="1">
        <v>60</v>
      </c>
      <c r="E11" s="1">
        <v>50</v>
      </c>
      <c r="F11" s="1">
        <v>60</v>
      </c>
      <c r="G11" s="1">
        <v>57</v>
      </c>
      <c r="H11" s="1">
        <v>227</v>
      </c>
      <c r="I11" s="1"/>
      <c r="J11" s="36">
        <v>341</v>
      </c>
      <c r="K11" s="1">
        <v>12</v>
      </c>
      <c r="L11" s="1">
        <v>9</v>
      </c>
      <c r="M11" s="36">
        <v>10</v>
      </c>
      <c r="N11" s="1" t="s">
        <v>112</v>
      </c>
    </row>
    <row r="12" spans="1:14" x14ac:dyDescent="0.25">
      <c r="A12" s="1" t="s">
        <v>9</v>
      </c>
      <c r="B12" s="1" t="s">
        <v>79</v>
      </c>
      <c r="C12" s="1" t="s">
        <v>26</v>
      </c>
      <c r="D12" s="1">
        <v>53</v>
      </c>
      <c r="E12" s="1">
        <v>60</v>
      </c>
      <c r="F12" s="1">
        <v>68</v>
      </c>
      <c r="G12" s="1">
        <v>52</v>
      </c>
      <c r="H12" s="1">
        <v>233</v>
      </c>
      <c r="I12" s="1"/>
      <c r="J12" s="36">
        <v>339</v>
      </c>
      <c r="K12" s="1">
        <v>8</v>
      </c>
      <c r="L12" s="1">
        <v>16</v>
      </c>
      <c r="M12" s="36">
        <v>11</v>
      </c>
      <c r="N12" s="1" t="s">
        <v>112</v>
      </c>
    </row>
    <row r="13" spans="1:14" x14ac:dyDescent="0.25">
      <c r="A13" s="1" t="s">
        <v>7</v>
      </c>
      <c r="B13" s="1" t="s">
        <v>115</v>
      </c>
      <c r="C13" s="1" t="s">
        <v>26</v>
      </c>
      <c r="D13" s="1">
        <v>50</v>
      </c>
      <c r="E13" s="1">
        <v>59</v>
      </c>
      <c r="F13" s="1">
        <v>42</v>
      </c>
      <c r="G13" s="1">
        <v>65</v>
      </c>
      <c r="H13" s="1">
        <v>216</v>
      </c>
      <c r="I13" s="1"/>
      <c r="J13" s="36">
        <v>337</v>
      </c>
      <c r="K13" s="1">
        <v>24</v>
      </c>
      <c r="L13" s="1">
        <v>5</v>
      </c>
      <c r="M13" s="36">
        <v>12</v>
      </c>
      <c r="N13" s="1" t="s">
        <v>112</v>
      </c>
    </row>
    <row r="14" spans="1:14" x14ac:dyDescent="0.25">
      <c r="A14" s="1" t="s">
        <v>17</v>
      </c>
      <c r="B14" s="1" t="s">
        <v>89</v>
      </c>
      <c r="C14" s="1" t="s">
        <v>26</v>
      </c>
      <c r="D14" s="1">
        <v>65</v>
      </c>
      <c r="E14" s="1">
        <v>54</v>
      </c>
      <c r="F14" s="1">
        <v>62</v>
      </c>
      <c r="G14" s="1">
        <v>55</v>
      </c>
      <c r="H14" s="1">
        <v>236</v>
      </c>
      <c r="I14" s="1"/>
      <c r="J14" s="36">
        <v>330</v>
      </c>
      <c r="K14" s="1">
        <v>5</v>
      </c>
      <c r="L14" s="1">
        <v>25</v>
      </c>
      <c r="M14" s="36">
        <v>13</v>
      </c>
      <c r="N14" s="1" t="s">
        <v>112</v>
      </c>
    </row>
    <row r="15" spans="1:14" x14ac:dyDescent="0.25">
      <c r="A15" s="1" t="s">
        <v>14</v>
      </c>
      <c r="B15" s="1" t="s">
        <v>39</v>
      </c>
      <c r="C15" s="1" t="s">
        <v>26</v>
      </c>
      <c r="D15" s="1">
        <v>51</v>
      </c>
      <c r="E15" s="1">
        <v>48</v>
      </c>
      <c r="F15" s="1">
        <v>64</v>
      </c>
      <c r="G15" s="1">
        <v>55</v>
      </c>
      <c r="H15" s="1">
        <v>218</v>
      </c>
      <c r="I15" s="1"/>
      <c r="J15" s="36">
        <v>326</v>
      </c>
      <c r="K15" s="1">
        <v>23</v>
      </c>
      <c r="L15" s="1">
        <v>14</v>
      </c>
      <c r="M15" s="36">
        <v>14</v>
      </c>
      <c r="N15" s="1" t="s">
        <v>112</v>
      </c>
    </row>
    <row r="16" spans="1:14" x14ac:dyDescent="0.25">
      <c r="A16" s="1" t="s">
        <v>9</v>
      </c>
      <c r="B16" s="1" t="s">
        <v>81</v>
      </c>
      <c r="C16" s="1" t="s">
        <v>26</v>
      </c>
      <c r="D16" s="1">
        <v>54</v>
      </c>
      <c r="E16" s="1">
        <v>58</v>
      </c>
      <c r="F16" s="1">
        <v>59</v>
      </c>
      <c r="G16" s="1">
        <v>56</v>
      </c>
      <c r="H16" s="1">
        <v>227</v>
      </c>
      <c r="I16" s="1"/>
      <c r="J16" s="36">
        <v>325</v>
      </c>
      <c r="K16" s="1">
        <v>12</v>
      </c>
      <c r="L16" s="1">
        <v>22</v>
      </c>
      <c r="M16" s="36">
        <v>15</v>
      </c>
      <c r="N16" s="1" t="s">
        <v>112</v>
      </c>
    </row>
    <row r="17" spans="1:14" x14ac:dyDescent="0.25">
      <c r="A17" s="1" t="s">
        <v>5</v>
      </c>
      <c r="B17" s="1" t="s">
        <v>61</v>
      </c>
      <c r="C17" s="1" t="s">
        <v>26</v>
      </c>
      <c r="D17" s="1">
        <v>49</v>
      </c>
      <c r="E17" s="1">
        <v>58</v>
      </c>
      <c r="F17" s="1">
        <v>52</v>
      </c>
      <c r="G17" s="1">
        <v>46</v>
      </c>
      <c r="H17" s="1">
        <v>205</v>
      </c>
      <c r="I17" s="1"/>
      <c r="J17" s="36">
        <v>321</v>
      </c>
      <c r="K17" s="1">
        <v>36</v>
      </c>
      <c r="L17" s="1">
        <v>7</v>
      </c>
      <c r="M17" s="36">
        <v>16</v>
      </c>
      <c r="N17" s="1" t="s">
        <v>112</v>
      </c>
    </row>
    <row r="18" spans="1:14" x14ac:dyDescent="0.25">
      <c r="A18" s="1" t="s">
        <v>9</v>
      </c>
      <c r="B18" s="1" t="s">
        <v>80</v>
      </c>
      <c r="C18" s="1" t="s">
        <v>26</v>
      </c>
      <c r="D18" s="1">
        <v>54</v>
      </c>
      <c r="E18" s="1">
        <v>58</v>
      </c>
      <c r="F18" s="1">
        <v>69</v>
      </c>
      <c r="G18" s="1">
        <v>55</v>
      </c>
      <c r="H18" s="1">
        <v>236</v>
      </c>
      <c r="I18" s="1"/>
      <c r="J18" s="36">
        <v>319</v>
      </c>
      <c r="K18" s="1">
        <v>5</v>
      </c>
      <c r="L18" s="1">
        <v>37</v>
      </c>
      <c r="M18" s="36">
        <v>17</v>
      </c>
      <c r="N18" s="1" t="s">
        <v>112</v>
      </c>
    </row>
    <row r="19" spans="1:14" x14ac:dyDescent="0.25">
      <c r="A19" s="1" t="s">
        <v>3</v>
      </c>
      <c r="B19" s="1" t="s">
        <v>118</v>
      </c>
      <c r="C19" s="1" t="s">
        <v>26</v>
      </c>
      <c r="D19" s="1">
        <v>50</v>
      </c>
      <c r="E19" s="1">
        <v>56</v>
      </c>
      <c r="F19" s="1">
        <v>47</v>
      </c>
      <c r="G19" s="1">
        <v>49</v>
      </c>
      <c r="H19" s="1">
        <v>202</v>
      </c>
      <c r="I19" s="1"/>
      <c r="J19" s="36">
        <v>318</v>
      </c>
      <c r="K19" s="1">
        <v>38</v>
      </c>
      <c r="L19" s="1">
        <v>7</v>
      </c>
      <c r="M19" s="36">
        <v>18</v>
      </c>
      <c r="N19" s="1" t="s">
        <v>112</v>
      </c>
    </row>
    <row r="20" spans="1:14" x14ac:dyDescent="0.25">
      <c r="A20" s="1" t="s">
        <v>2</v>
      </c>
      <c r="B20" s="1" t="s">
        <v>48</v>
      </c>
      <c r="C20" s="1" t="s">
        <v>26</v>
      </c>
      <c r="D20" s="1">
        <v>40</v>
      </c>
      <c r="E20" s="1">
        <v>37</v>
      </c>
      <c r="F20" s="1">
        <v>62</v>
      </c>
      <c r="G20" s="1">
        <v>71</v>
      </c>
      <c r="H20" s="1">
        <v>210</v>
      </c>
      <c r="I20" s="1"/>
      <c r="J20" s="36">
        <v>318</v>
      </c>
      <c r="K20" s="1">
        <v>32</v>
      </c>
      <c r="L20" s="1">
        <v>14</v>
      </c>
      <c r="M20" s="36">
        <v>19</v>
      </c>
      <c r="N20" s="1" t="s">
        <v>112</v>
      </c>
    </row>
    <row r="21" spans="1:14" x14ac:dyDescent="0.25">
      <c r="A21" s="1" t="s">
        <v>8</v>
      </c>
      <c r="B21" s="1" t="s">
        <v>75</v>
      </c>
      <c r="C21" s="1" t="s">
        <v>26</v>
      </c>
      <c r="D21" s="1">
        <v>48</v>
      </c>
      <c r="E21" s="1">
        <v>52</v>
      </c>
      <c r="F21" s="1">
        <v>62</v>
      </c>
      <c r="G21" s="1">
        <v>52</v>
      </c>
      <c r="H21" s="1">
        <v>214</v>
      </c>
      <c r="I21" s="1"/>
      <c r="J21" s="36">
        <v>317</v>
      </c>
      <c r="K21" s="1">
        <v>28</v>
      </c>
      <c r="L21" s="1">
        <v>17</v>
      </c>
      <c r="M21" s="36">
        <v>20</v>
      </c>
      <c r="N21" s="1" t="s">
        <v>112</v>
      </c>
    </row>
    <row r="22" spans="1:14" x14ac:dyDescent="0.25">
      <c r="A22" s="1" t="s">
        <v>9</v>
      </c>
      <c r="B22" s="1" t="s">
        <v>78</v>
      </c>
      <c r="C22" s="1" t="s">
        <v>26</v>
      </c>
      <c r="D22" s="1">
        <v>59</v>
      </c>
      <c r="E22" s="1">
        <v>57</v>
      </c>
      <c r="F22" s="1">
        <v>50</v>
      </c>
      <c r="G22" s="1">
        <v>50</v>
      </c>
      <c r="H22" s="1">
        <v>216</v>
      </c>
      <c r="I22" s="1"/>
      <c r="J22" s="36">
        <v>317</v>
      </c>
      <c r="K22" s="1">
        <v>24</v>
      </c>
      <c r="L22" s="1">
        <v>21</v>
      </c>
      <c r="M22" s="36">
        <v>21</v>
      </c>
      <c r="N22" s="1" t="s">
        <v>112</v>
      </c>
    </row>
    <row r="23" spans="1:14" x14ac:dyDescent="0.25">
      <c r="A23" s="1" t="s">
        <v>2</v>
      </c>
      <c r="B23" s="1" t="s">
        <v>47</v>
      </c>
      <c r="C23" s="1" t="s">
        <v>26</v>
      </c>
      <c r="D23" s="1">
        <v>53</v>
      </c>
      <c r="E23" s="1">
        <v>55</v>
      </c>
      <c r="F23" s="1">
        <v>54</v>
      </c>
      <c r="G23" s="1">
        <v>58</v>
      </c>
      <c r="H23" s="1">
        <v>220</v>
      </c>
      <c r="I23" s="1"/>
      <c r="J23" s="36">
        <v>317</v>
      </c>
      <c r="K23" s="1">
        <v>20</v>
      </c>
      <c r="L23" s="1">
        <v>23</v>
      </c>
      <c r="M23" s="36">
        <v>22</v>
      </c>
      <c r="N23" s="1" t="s">
        <v>112</v>
      </c>
    </row>
    <row r="24" spans="1:14" x14ac:dyDescent="0.25">
      <c r="A24" s="1" t="s">
        <v>3</v>
      </c>
      <c r="B24" s="1" t="s">
        <v>50</v>
      </c>
      <c r="C24" s="1" t="s">
        <v>26</v>
      </c>
      <c r="D24" s="1">
        <v>57</v>
      </c>
      <c r="E24" s="1">
        <v>46</v>
      </c>
      <c r="F24" s="1">
        <v>66</v>
      </c>
      <c r="G24" s="1">
        <v>58</v>
      </c>
      <c r="H24" s="1">
        <v>227</v>
      </c>
      <c r="I24" s="1"/>
      <c r="J24" s="36">
        <v>316</v>
      </c>
      <c r="K24" s="1">
        <v>12</v>
      </c>
      <c r="L24" s="1">
        <v>31</v>
      </c>
      <c r="M24" s="36">
        <v>23</v>
      </c>
      <c r="N24" s="1" t="s">
        <v>112</v>
      </c>
    </row>
    <row r="25" spans="1:14" x14ac:dyDescent="0.25">
      <c r="A25" s="1" t="s">
        <v>5</v>
      </c>
      <c r="B25" s="1" t="s">
        <v>64</v>
      </c>
      <c r="C25" s="1" t="s">
        <v>26</v>
      </c>
      <c r="D25" s="1">
        <v>58</v>
      </c>
      <c r="E25" s="1">
        <v>43</v>
      </c>
      <c r="F25" s="1">
        <v>53</v>
      </c>
      <c r="G25" s="1">
        <v>57</v>
      </c>
      <c r="H25" s="1">
        <v>211</v>
      </c>
      <c r="I25" s="1"/>
      <c r="J25" s="36">
        <v>314</v>
      </c>
      <c r="K25" s="1">
        <v>29</v>
      </c>
      <c r="L25" s="1">
        <v>17</v>
      </c>
      <c r="M25" s="36">
        <v>24</v>
      </c>
      <c r="N25" s="1" t="s">
        <v>112</v>
      </c>
    </row>
    <row r="26" spans="1:14" x14ac:dyDescent="0.25">
      <c r="A26" s="1" t="s">
        <v>8</v>
      </c>
      <c r="B26" s="1" t="s">
        <v>77</v>
      </c>
      <c r="C26" s="1" t="s">
        <v>26</v>
      </c>
      <c r="D26" s="1">
        <v>38</v>
      </c>
      <c r="E26" s="1">
        <v>57</v>
      </c>
      <c r="F26" s="1">
        <v>52</v>
      </c>
      <c r="G26" s="1">
        <v>63</v>
      </c>
      <c r="H26" s="1">
        <v>210</v>
      </c>
      <c r="I26" s="1"/>
      <c r="J26" s="36">
        <v>313</v>
      </c>
      <c r="K26" s="1">
        <v>32</v>
      </c>
      <c r="L26" s="1">
        <v>17</v>
      </c>
      <c r="M26" s="36">
        <v>25</v>
      </c>
      <c r="N26" s="1" t="s">
        <v>112</v>
      </c>
    </row>
    <row r="27" spans="1:14" x14ac:dyDescent="0.25">
      <c r="A27" s="1" t="s">
        <v>17</v>
      </c>
      <c r="B27" s="1" t="s">
        <v>90</v>
      </c>
      <c r="C27" s="1" t="s">
        <v>26</v>
      </c>
      <c r="D27" s="1">
        <v>48</v>
      </c>
      <c r="E27" s="1">
        <v>59</v>
      </c>
      <c r="F27" s="1">
        <v>58</v>
      </c>
      <c r="G27" s="1">
        <v>55</v>
      </c>
      <c r="H27" s="1">
        <v>220</v>
      </c>
      <c r="I27" s="1"/>
      <c r="J27" s="36">
        <v>309</v>
      </c>
      <c r="K27" s="1">
        <v>20</v>
      </c>
      <c r="L27" s="1">
        <v>31</v>
      </c>
      <c r="M27" s="36">
        <v>26</v>
      </c>
      <c r="N27" s="1" t="s">
        <v>112</v>
      </c>
    </row>
    <row r="28" spans="1:14" x14ac:dyDescent="0.25">
      <c r="A28" s="1" t="s">
        <v>2</v>
      </c>
      <c r="B28" s="1" t="s">
        <v>46</v>
      </c>
      <c r="C28" s="1" t="s">
        <v>26</v>
      </c>
      <c r="D28" s="1">
        <v>56</v>
      </c>
      <c r="E28" s="1">
        <v>51</v>
      </c>
      <c r="F28" s="1">
        <v>56</v>
      </c>
      <c r="G28" s="1">
        <v>62</v>
      </c>
      <c r="H28" s="1">
        <v>225</v>
      </c>
      <c r="I28" s="1"/>
      <c r="J28" s="36">
        <v>300</v>
      </c>
      <c r="K28" s="1">
        <v>18</v>
      </c>
      <c r="L28" s="1">
        <v>40</v>
      </c>
      <c r="M28" s="36">
        <v>27</v>
      </c>
      <c r="N28" s="1" t="s">
        <v>112</v>
      </c>
    </row>
    <row r="29" spans="1:14" x14ac:dyDescent="0.25">
      <c r="A29" s="1" t="s">
        <v>17</v>
      </c>
      <c r="B29" s="1" t="s">
        <v>88</v>
      </c>
      <c r="C29" s="1" t="s">
        <v>26</v>
      </c>
      <c r="D29" s="1">
        <v>54</v>
      </c>
      <c r="E29" s="1">
        <v>50</v>
      </c>
      <c r="F29" s="1">
        <v>58</v>
      </c>
      <c r="G29" s="1">
        <v>53</v>
      </c>
      <c r="H29" s="1">
        <v>215</v>
      </c>
      <c r="I29" s="1"/>
      <c r="J29" s="36">
        <v>299</v>
      </c>
      <c r="K29" s="1">
        <v>27</v>
      </c>
      <c r="L29" s="1">
        <v>34</v>
      </c>
      <c r="M29" s="36">
        <v>28</v>
      </c>
      <c r="N29" s="1" t="s">
        <v>112</v>
      </c>
    </row>
    <row r="30" spans="1:14" x14ac:dyDescent="0.25">
      <c r="A30" s="1" t="s">
        <v>14</v>
      </c>
      <c r="B30" s="1" t="s">
        <v>42</v>
      </c>
      <c r="C30" s="1" t="s">
        <v>26</v>
      </c>
      <c r="D30" s="1">
        <v>43</v>
      </c>
      <c r="E30" s="1">
        <v>58</v>
      </c>
      <c r="F30" s="1">
        <v>52</v>
      </c>
      <c r="G30" s="1">
        <v>48</v>
      </c>
      <c r="H30" s="1">
        <v>201</v>
      </c>
      <c r="I30" s="1"/>
      <c r="J30" s="36">
        <v>296</v>
      </c>
      <c r="K30" s="1">
        <v>39</v>
      </c>
      <c r="L30" s="1">
        <v>24</v>
      </c>
      <c r="M30" s="36">
        <v>29</v>
      </c>
      <c r="N30" s="1" t="s">
        <v>112</v>
      </c>
    </row>
    <row r="31" spans="1:14" x14ac:dyDescent="0.25">
      <c r="A31" s="1" t="s">
        <v>3</v>
      </c>
      <c r="B31" s="1" t="s">
        <v>52</v>
      </c>
      <c r="C31" s="1" t="s">
        <v>26</v>
      </c>
      <c r="D31" s="1">
        <v>65</v>
      </c>
      <c r="E31" s="1">
        <v>55</v>
      </c>
      <c r="F31" s="1">
        <v>51</v>
      </c>
      <c r="G31" s="1">
        <v>55</v>
      </c>
      <c r="H31" s="1">
        <v>226</v>
      </c>
      <c r="I31" s="1"/>
      <c r="J31" s="36">
        <v>294</v>
      </c>
      <c r="K31" s="1">
        <v>16</v>
      </c>
      <c r="L31" s="1">
        <v>48</v>
      </c>
      <c r="M31" s="36">
        <v>30</v>
      </c>
      <c r="N31" s="1" t="s">
        <v>112</v>
      </c>
    </row>
    <row r="32" spans="1:14" x14ac:dyDescent="0.25">
      <c r="A32" s="1" t="s">
        <v>14</v>
      </c>
      <c r="B32" s="1" t="s">
        <v>41</v>
      </c>
      <c r="C32" s="1" t="s">
        <v>26</v>
      </c>
      <c r="D32" s="1">
        <v>49</v>
      </c>
      <c r="E32" s="1">
        <v>57</v>
      </c>
      <c r="F32" s="1">
        <v>56</v>
      </c>
      <c r="G32" s="1">
        <v>54</v>
      </c>
      <c r="H32" s="1">
        <v>216</v>
      </c>
      <c r="I32" s="1"/>
      <c r="J32" s="36">
        <v>288</v>
      </c>
      <c r="K32" s="1">
        <v>24</v>
      </c>
      <c r="L32" s="1">
        <v>44</v>
      </c>
      <c r="M32" s="36">
        <v>31</v>
      </c>
      <c r="N32" s="1" t="s">
        <v>112</v>
      </c>
    </row>
    <row r="33" spans="1:14" x14ac:dyDescent="0.25">
      <c r="A33" s="1" t="s">
        <v>8</v>
      </c>
      <c r="B33" s="1" t="s">
        <v>119</v>
      </c>
      <c r="C33" s="1" t="s">
        <v>26</v>
      </c>
      <c r="D33" s="1">
        <v>44</v>
      </c>
      <c r="E33" s="1">
        <v>58</v>
      </c>
      <c r="F33" s="1">
        <v>53</v>
      </c>
      <c r="G33" s="1">
        <v>48</v>
      </c>
      <c r="H33" s="1">
        <v>203</v>
      </c>
      <c r="I33" s="1"/>
      <c r="J33" s="36">
        <v>287</v>
      </c>
      <c r="K33" s="1">
        <v>37</v>
      </c>
      <c r="L33" s="1">
        <v>34</v>
      </c>
      <c r="M33" s="36">
        <v>32</v>
      </c>
      <c r="N33" s="1" t="s">
        <v>112</v>
      </c>
    </row>
    <row r="34" spans="1:14" x14ac:dyDescent="0.25">
      <c r="A34" s="1" t="s">
        <v>11</v>
      </c>
      <c r="B34" s="1" t="s">
        <v>95</v>
      </c>
      <c r="C34" s="1" t="s">
        <v>26</v>
      </c>
      <c r="D34" s="1">
        <v>36</v>
      </c>
      <c r="E34" s="1">
        <v>42</v>
      </c>
      <c r="F34" s="1">
        <v>65</v>
      </c>
      <c r="G34" s="1">
        <v>63</v>
      </c>
      <c r="H34" s="1">
        <v>206</v>
      </c>
      <c r="I34" s="1"/>
      <c r="J34" s="36">
        <v>268</v>
      </c>
      <c r="K34" s="1">
        <v>34</v>
      </c>
      <c r="L34" s="1">
        <v>52</v>
      </c>
      <c r="M34" s="36">
        <v>33</v>
      </c>
      <c r="N34" s="1" t="s">
        <v>112</v>
      </c>
    </row>
    <row r="35" spans="1:14" x14ac:dyDescent="0.25">
      <c r="A35" s="1" t="s">
        <v>4</v>
      </c>
      <c r="B35" s="1" t="s">
        <v>60</v>
      </c>
      <c r="C35" s="1" t="s">
        <v>26</v>
      </c>
      <c r="D35" s="1">
        <v>47</v>
      </c>
      <c r="E35" s="1">
        <v>59</v>
      </c>
      <c r="F35" s="1">
        <v>47</v>
      </c>
      <c r="G35" s="1">
        <v>53</v>
      </c>
      <c r="H35" s="1">
        <v>206</v>
      </c>
      <c r="I35" s="1"/>
      <c r="J35" s="36">
        <v>265</v>
      </c>
      <c r="K35" s="1">
        <v>34</v>
      </c>
      <c r="L35" s="1">
        <v>55</v>
      </c>
      <c r="M35" s="36">
        <v>34</v>
      </c>
      <c r="N35" s="1" t="s">
        <v>112</v>
      </c>
    </row>
    <row r="36" spans="1:14" x14ac:dyDescent="0.25">
      <c r="A36" s="1" t="s">
        <v>11</v>
      </c>
      <c r="B36" s="1" t="s">
        <v>93</v>
      </c>
      <c r="C36" s="1" t="s">
        <v>26</v>
      </c>
      <c r="D36" s="1">
        <v>36</v>
      </c>
      <c r="E36" s="1">
        <v>50</v>
      </c>
      <c r="F36" s="1">
        <v>53</v>
      </c>
      <c r="G36" s="1">
        <v>43</v>
      </c>
      <c r="H36" s="1">
        <v>182</v>
      </c>
      <c r="I36" s="1"/>
      <c r="J36" s="36">
        <v>256</v>
      </c>
      <c r="K36" s="1">
        <v>46</v>
      </c>
      <c r="L36" s="1">
        <v>43</v>
      </c>
      <c r="M36" s="36">
        <v>35</v>
      </c>
      <c r="N36" s="1" t="s">
        <v>112</v>
      </c>
    </row>
    <row r="37" spans="1:14" x14ac:dyDescent="0.25">
      <c r="A37" s="1" t="s">
        <v>12</v>
      </c>
      <c r="B37" s="1" t="s">
        <v>96</v>
      </c>
      <c r="C37" s="1" t="s">
        <v>26</v>
      </c>
      <c r="D37" s="1">
        <v>49</v>
      </c>
      <c r="E37" s="1">
        <v>43</v>
      </c>
      <c r="F37" s="1">
        <v>39</v>
      </c>
      <c r="G37" s="1">
        <v>50</v>
      </c>
      <c r="H37" s="1">
        <v>181</v>
      </c>
      <c r="I37" s="1"/>
      <c r="J37" s="36">
        <v>250</v>
      </c>
      <c r="K37" s="1">
        <v>48</v>
      </c>
      <c r="L37" s="1">
        <v>46</v>
      </c>
      <c r="M37" s="36">
        <v>36</v>
      </c>
      <c r="N37" s="1" t="s">
        <v>112</v>
      </c>
    </row>
    <row r="38" spans="1:14" x14ac:dyDescent="0.25">
      <c r="A38" s="1" t="s">
        <v>14</v>
      </c>
      <c r="B38" s="1" t="s">
        <v>40</v>
      </c>
      <c r="C38" s="1" t="s">
        <v>26</v>
      </c>
      <c r="D38" s="1">
        <v>43</v>
      </c>
      <c r="E38" s="1">
        <v>43</v>
      </c>
      <c r="F38" s="1">
        <v>39</v>
      </c>
      <c r="G38" s="1">
        <v>44</v>
      </c>
      <c r="H38" s="1">
        <v>169</v>
      </c>
      <c r="I38" s="1"/>
      <c r="J38" s="36">
        <v>245</v>
      </c>
      <c r="K38" s="1">
        <v>53</v>
      </c>
      <c r="L38" s="1">
        <v>39</v>
      </c>
      <c r="M38" s="36">
        <v>37</v>
      </c>
      <c r="N38" s="1" t="s">
        <v>112</v>
      </c>
    </row>
    <row r="39" spans="1:14" x14ac:dyDescent="0.25">
      <c r="A39" s="1" t="s">
        <v>16</v>
      </c>
      <c r="B39" s="1" t="s">
        <v>85</v>
      </c>
      <c r="C39" s="1" t="s">
        <v>26</v>
      </c>
      <c r="D39" s="1">
        <v>47</v>
      </c>
      <c r="E39" s="1">
        <v>46</v>
      </c>
      <c r="F39" s="1">
        <v>43</v>
      </c>
      <c r="G39" s="1">
        <v>35</v>
      </c>
      <c r="H39" s="1">
        <v>171</v>
      </c>
      <c r="I39" s="1"/>
      <c r="J39" s="36">
        <v>237</v>
      </c>
      <c r="K39" s="1">
        <v>52</v>
      </c>
      <c r="L39" s="1">
        <v>50</v>
      </c>
      <c r="M39" s="36">
        <v>38</v>
      </c>
      <c r="N39" s="1" t="s">
        <v>112</v>
      </c>
    </row>
    <row r="40" spans="1:14" x14ac:dyDescent="0.25">
      <c r="A40" s="1" t="s">
        <v>4</v>
      </c>
      <c r="B40" s="1" t="s">
        <v>57</v>
      </c>
      <c r="C40" s="1" t="s">
        <v>26</v>
      </c>
      <c r="D40" s="1">
        <v>43</v>
      </c>
      <c r="E40" s="1">
        <v>44</v>
      </c>
      <c r="F40" s="1">
        <v>43</v>
      </c>
      <c r="G40" s="1">
        <v>48</v>
      </c>
      <c r="H40" s="1">
        <v>178</v>
      </c>
      <c r="I40" s="1"/>
      <c r="J40" s="36">
        <v>233</v>
      </c>
      <c r="K40" s="1">
        <v>49</v>
      </c>
      <c r="L40" s="1">
        <v>57</v>
      </c>
      <c r="M40" s="36">
        <v>39</v>
      </c>
      <c r="N40" s="1" t="s">
        <v>112</v>
      </c>
    </row>
    <row r="41" spans="1:14" x14ac:dyDescent="0.25">
      <c r="A41" s="1" t="s">
        <v>15</v>
      </c>
      <c r="B41" s="1" t="s">
        <v>73</v>
      </c>
      <c r="C41" s="1" t="s">
        <v>26</v>
      </c>
      <c r="D41" s="1">
        <v>28</v>
      </c>
      <c r="E41" s="1">
        <v>38</v>
      </c>
      <c r="F41" s="1">
        <v>54</v>
      </c>
      <c r="G41" s="1">
        <v>36</v>
      </c>
      <c r="H41" s="1">
        <v>156</v>
      </c>
      <c r="I41" s="1"/>
      <c r="J41" s="36">
        <v>231</v>
      </c>
      <c r="K41" s="1">
        <v>58</v>
      </c>
      <c r="L41" s="1">
        <v>40</v>
      </c>
      <c r="M41" s="36">
        <v>40</v>
      </c>
      <c r="N41" s="1" t="s">
        <v>112</v>
      </c>
    </row>
    <row r="42" spans="1:14" x14ac:dyDescent="0.25">
      <c r="A42" s="1" t="s">
        <v>15</v>
      </c>
      <c r="B42" s="1" t="s">
        <v>55</v>
      </c>
      <c r="C42" s="1" t="s">
        <v>26</v>
      </c>
      <c r="D42" s="1">
        <v>49</v>
      </c>
      <c r="E42" s="1">
        <v>37</v>
      </c>
      <c r="F42" s="1">
        <v>37</v>
      </c>
      <c r="G42" s="1">
        <v>38</v>
      </c>
      <c r="H42" s="1">
        <v>161</v>
      </c>
      <c r="I42" s="1"/>
      <c r="J42" s="36">
        <v>229</v>
      </c>
      <c r="K42" s="1">
        <v>56</v>
      </c>
      <c r="L42" s="1">
        <v>48</v>
      </c>
      <c r="M42" s="36">
        <v>41</v>
      </c>
      <c r="N42" s="1" t="s">
        <v>112</v>
      </c>
    </row>
    <row r="43" spans="1:14" x14ac:dyDescent="0.25">
      <c r="A43" s="1" t="s">
        <v>4</v>
      </c>
      <c r="B43" s="1" t="s">
        <v>59</v>
      </c>
      <c r="C43" s="1" t="s">
        <v>26</v>
      </c>
      <c r="D43" s="1">
        <v>34</v>
      </c>
      <c r="E43" s="1">
        <v>34</v>
      </c>
      <c r="F43" s="1">
        <v>41</v>
      </c>
      <c r="G43" s="1">
        <v>51</v>
      </c>
      <c r="H43" s="1">
        <v>160</v>
      </c>
      <c r="I43" s="1"/>
      <c r="J43" s="36">
        <v>214</v>
      </c>
      <c r="K43" s="1">
        <v>57</v>
      </c>
      <c r="L43" s="1">
        <v>61</v>
      </c>
      <c r="M43" s="36">
        <v>42</v>
      </c>
      <c r="N43" s="1" t="s">
        <v>112</v>
      </c>
    </row>
    <row r="44" spans="1:14" x14ac:dyDescent="0.25">
      <c r="A44" s="1" t="s">
        <v>10</v>
      </c>
      <c r="B44" s="1" t="s">
        <v>117</v>
      </c>
      <c r="C44" s="1" t="s">
        <v>26</v>
      </c>
      <c r="D44" s="1">
        <v>44</v>
      </c>
      <c r="E44" s="1">
        <v>40</v>
      </c>
      <c r="F44" s="1">
        <v>24</v>
      </c>
      <c r="G44" s="1">
        <v>35</v>
      </c>
      <c r="H44" s="1">
        <v>143</v>
      </c>
      <c r="I44" s="1"/>
      <c r="J44" s="36">
        <v>191</v>
      </c>
      <c r="K44" s="1">
        <v>62</v>
      </c>
      <c r="L44" s="1">
        <v>64</v>
      </c>
      <c r="M44" s="36">
        <v>43</v>
      </c>
      <c r="N44" s="1" t="s">
        <v>112</v>
      </c>
    </row>
    <row r="45" spans="1:14" x14ac:dyDescent="0.25">
      <c r="A45" s="1" t="s">
        <v>10</v>
      </c>
      <c r="B45" s="1" t="s">
        <v>84</v>
      </c>
      <c r="C45" s="1" t="s">
        <v>26</v>
      </c>
      <c r="D45" s="1">
        <v>27</v>
      </c>
      <c r="E45" s="1">
        <v>30</v>
      </c>
      <c r="F45" s="1">
        <v>25</v>
      </c>
      <c r="G45" s="1">
        <v>49</v>
      </c>
      <c r="H45" s="1">
        <v>131</v>
      </c>
      <c r="I45" s="1"/>
      <c r="J45" s="36">
        <v>186</v>
      </c>
      <c r="K45" s="1">
        <v>65</v>
      </c>
      <c r="L45" s="1">
        <v>57</v>
      </c>
      <c r="M45" s="36">
        <v>44</v>
      </c>
      <c r="N45" s="1" t="s">
        <v>112</v>
      </c>
    </row>
    <row r="46" spans="1:14" x14ac:dyDescent="0.25">
      <c r="A46" s="1" t="s">
        <v>7</v>
      </c>
      <c r="B46" s="1" t="s">
        <v>114</v>
      </c>
      <c r="C46" s="1" t="s">
        <v>26</v>
      </c>
      <c r="D46" s="1"/>
      <c r="E46" s="1"/>
      <c r="F46" s="1">
        <v>58</v>
      </c>
      <c r="G46" s="1">
        <v>59</v>
      </c>
      <c r="H46" s="1">
        <v>117</v>
      </c>
      <c r="I46" s="1"/>
      <c r="J46" s="36">
        <v>166</v>
      </c>
      <c r="K46" s="1">
        <v>66</v>
      </c>
      <c r="L46" s="1">
        <v>63</v>
      </c>
      <c r="M46" s="36"/>
      <c r="N46" s="1" t="s">
        <v>112</v>
      </c>
    </row>
    <row r="47" spans="1:14" x14ac:dyDescent="0.25">
      <c r="A47" s="1" t="s">
        <v>7</v>
      </c>
      <c r="B47" s="1" t="s">
        <v>72</v>
      </c>
      <c r="C47" s="1" t="s">
        <v>26</v>
      </c>
      <c r="D47" s="1">
        <v>51</v>
      </c>
      <c r="E47" s="1">
        <v>49</v>
      </c>
      <c r="F47" s="1"/>
      <c r="G47" s="1"/>
      <c r="H47" s="1">
        <v>100</v>
      </c>
      <c r="I47" s="1"/>
      <c r="J47" s="36">
        <v>142</v>
      </c>
      <c r="K47" s="1">
        <v>68</v>
      </c>
      <c r="L47" s="1">
        <v>67</v>
      </c>
      <c r="M47" s="36"/>
      <c r="N47" s="1" t="s">
        <v>112</v>
      </c>
    </row>
  </sheetData>
  <sortState ref="A2:N181">
    <sortCondition ref="N2:N181"/>
    <sortCondition descending="1" ref="J2:J18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Egyéni eredmények</vt:lpstr>
      <vt:lpstr>Csapat eredmények</vt:lpstr>
      <vt:lpstr>Egyéni női össz végeredmény</vt:lpstr>
      <vt:lpstr>Csapat végeredmény</vt:lpstr>
      <vt:lpstr>Egyéni teli végeredmény</vt:lpstr>
      <vt:lpstr>Egyéni tarolás végeredmény</vt:lpstr>
      <vt:lpstr>Egyéni férfi végeredmény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2018-01-18T09:43:10Z</dcterms:modified>
</cp:coreProperties>
</file>